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75" yWindow="64081" windowWidth="19140" windowHeight="12900" activeTab="2"/>
  </bookViews>
  <sheets>
    <sheet name="EINFÜHRUNG" sheetId="1" r:id="rId1"/>
    <sheet name="FRAGEKATALOG" sheetId="2" r:id="rId2"/>
    <sheet name="AUSWERTUNG" sheetId="3" r:id="rId3"/>
  </sheets>
  <definedNames>
    <definedName name="_xlnm.Print_Area" localSheetId="2">'AUSWERTUNG'!$A$1:$Y$20</definedName>
    <definedName name="_xlnm.Print_Area" localSheetId="0">'EINFÜHRUNG'!$A$1:$C$25</definedName>
    <definedName name="_xlnm.Print_Area" localSheetId="1">'FRAGEKATALOG'!$A$1:$J$31</definedName>
  </definedNames>
  <calcPr fullCalcOnLoad="1"/>
</workbook>
</file>

<file path=xl/sharedStrings.xml><?xml version="1.0" encoding="utf-8"?>
<sst xmlns="http://schemas.openxmlformats.org/spreadsheetml/2006/main" count="60" uniqueCount="59">
  <si>
    <t>Ökologische Aspekte</t>
  </si>
  <si>
    <t>Soziale Aspekte</t>
  </si>
  <si>
    <t>Technische Aspekte</t>
  </si>
  <si>
    <t>Ökonomische Aspekte</t>
  </si>
  <si>
    <t>Windmessung</t>
  </si>
  <si>
    <t>Weitere Aspekte</t>
  </si>
  <si>
    <t>wenig geeignet</t>
  </si>
  <si>
    <t>gut geeignet</t>
  </si>
  <si>
    <t>stimme ich nicht zu</t>
  </si>
  <si>
    <t>stimme ich zu</t>
  </si>
  <si>
    <t>Sie sind mit einem erfahrenen Projektleiter für Windprojekte in Kontakt?</t>
  </si>
  <si>
    <t>Gesamt</t>
  </si>
  <si>
    <t>Haben Sie Fähigkeiten, technische Anlagen zu betreiben?</t>
  </si>
  <si>
    <t>Sie sind interessiert, Kapital in die zukünftige Windanlage zu investieren?</t>
  </si>
  <si>
    <t xml:space="preserve">Die Einschätzung besteht aus dieser Einführung, einem Fragekatalog und einer Auswertung. Ihre Einträge erfolgen nur auf dem Fragekatalog. Die Auswertung wird nach vollständiger Eingabe automatisch generiert. </t>
  </si>
  <si>
    <t>FRAGEKATALOG</t>
  </si>
  <si>
    <t xml:space="preserve">Die Eingabe erfolgt im zweiten Tabellenblatt. Mit Hilfe der Fragen bzw. Ihren Antworten, kann eine Grobabschätzung über die Eignung erstellt werden. Ihrer Antwort auf die Fragen geben Sie bitte mit einem "x" im entsprechenden Feld ein, wobei folgende Gewichtungen möglich sind. </t>
  </si>
  <si>
    <t>Sie sind bereit, die Anliegen verschiedenster Anspruchsgruppen wahrzunehmen?</t>
  </si>
  <si>
    <t>Der Windkompass</t>
  </si>
  <si>
    <t>Ob Ihr Betrieb für eine Windenergieanlage geeignet ist soll hier in einer kurzen und einfachen Art und Weise geklärt werden. Die von Ihnen eingegebenen Antworten fliessen in eine Gesamteinschätzung ein, welche Ihnen als Entscheidungshilfe zur Fortführung des Projekts Windenergieanlage dienen kann. Die Einschätzung muss als eine Abschätzung des Potentials verstanden werden und gibt noch keine Auskunft über die Nachhaltigkeit bzw. über die ökologisch, sozial und ökonomisch erfolgreiche Umsetzung des Projekts.</t>
  </si>
  <si>
    <t>Ist die Gemeinde gegenüber Ihrem Vorhaben positiv eingestellt?</t>
  </si>
  <si>
    <t>Liegt der Turbinenstandort Ihrer Ansicht nach in einer Gegend mit guten Windverhältnissen?</t>
  </si>
  <si>
    <t>Könnten Sie sich vorstellen, den Windstrom direkt an private Kunden oder Elektrizitätswerke zu vermarkten?</t>
  </si>
  <si>
    <t xml:space="preserve">Ist Ihr Partner oder Ihre Partnerin gegenüber dem Projekt Windturbine positiv eingestellt? </t>
  </si>
  <si>
    <t>Wären Nachbarn durch den Bau und Betrieb der Anlage stärker als Sie selber  betroffen?</t>
  </si>
  <si>
    <t>Sind die Abstände zwischen Turbinenstandort und Schutzgebiet (in Abhängigkeit des Schutzgebietes) genügend gross?</t>
  </si>
  <si>
    <t>Gewichtung</t>
  </si>
  <si>
    <t>Sind Sie bereit, unternehmerisches Risiko zu übernehmen?</t>
  </si>
  <si>
    <t>stimme ich eher nicht zu</t>
  </si>
  <si>
    <r>
      <t xml:space="preserve">Die Eignungsabfrage  -                                  der Fragekatalog </t>
    </r>
    <r>
      <rPr>
        <b/>
        <sz val="22"/>
        <rFont val="Arial"/>
        <family val="2"/>
      </rPr>
      <t>(mit x eingeben)</t>
    </r>
  </si>
  <si>
    <t>AUSWERTUNG</t>
  </si>
  <si>
    <t>Das farbige Balkendiagramm zeigt die Stärken und Schwächen des Vorhabens auf:</t>
  </si>
  <si>
    <t>Positive Werte (grün) stellen eine positive Situation (Stärken) dar.</t>
  </si>
  <si>
    <t xml:space="preserve">Negative Werte (rot) stellen eine negative Situation (Schwächen) dar. </t>
  </si>
  <si>
    <t xml:space="preserve">Ihre Eingabe   </t>
  </si>
  <si>
    <t>stimme ich eher zu</t>
  </si>
  <si>
    <t>Mittelwert</t>
  </si>
  <si>
    <t>-2</t>
  </si>
  <si>
    <t>Hinweise zur Anwendung</t>
  </si>
  <si>
    <t xml:space="preserve">    - 2    stimme ich nicht zu</t>
  </si>
  <si>
    <t xml:space="preserve">    - 1    stimme ich eher nicht zu</t>
  </si>
  <si>
    <r>
      <t xml:space="preserve">   </t>
    </r>
    <r>
      <rPr>
        <sz val="11"/>
        <color indexed="9"/>
        <rFont val="Arial"/>
        <family val="0"/>
      </rPr>
      <t>-</t>
    </r>
    <r>
      <rPr>
        <sz val="11"/>
        <rFont val="Arial"/>
        <family val="0"/>
      </rPr>
      <t xml:space="preserve">  1    stimme ich eher zu</t>
    </r>
  </si>
  <si>
    <r>
      <t xml:space="preserve">   -  </t>
    </r>
    <r>
      <rPr>
        <sz val="11"/>
        <rFont val="Arial"/>
        <family val="0"/>
      </rPr>
      <t xml:space="preserve">2    stimme ich zu    </t>
    </r>
  </si>
  <si>
    <t xml:space="preserve">Für jede Frage muss ein Wert angekreuzt werden. </t>
  </si>
  <si>
    <t xml:space="preserve">Nachdem Sie die Bewertung auf dem Eingabeblatt abgeschlossen haben, wird die grafische und numerische Auswertung automatisch erstellt. Die Resultate erscheinen auf dem dritten Tabellenblatt. </t>
  </si>
  <si>
    <t>Die Ampel zeigt eine Gesamtbewertung des Vorhabens an. Leuchtet die Ampel rot, ist von einer Windenergieanlage auf Ihrem Betrieb abzusehen. Leuchtet die Ampel grün, so stellt eine Windanlage auf Ihrem Betrieb eine gute Alternative dar. Zeigt die Ampel auf orange sind weitere Abklärungen notwendig!</t>
  </si>
  <si>
    <t xml:space="preserve">Die Resultate der Standorteignung und Selbständigkeit zeigen mit grün oder rot das weitere Vorgehen beim Projekt dar. </t>
  </si>
  <si>
    <t>Auswertung Fragekatalog</t>
  </si>
  <si>
    <t>Haben Sie sich mit einer geeigneten Energiefachstelle bereits ausgetauscht?</t>
  </si>
  <si>
    <t>Verfügen Sie in ihrer Umgebung geeignetes Haus oder  Land für den Bau einer oder mehrerer Windturbinen?</t>
  </si>
  <si>
    <t>Sie haben die Standorteignung  abgeklärt?</t>
  </si>
  <si>
    <t xml:space="preserve">Ist eine Einspeisung des produzierten Stroms  möglich? </t>
  </si>
  <si>
    <t>Ist die Zufahrt zum möglichen Standort  mit Transporter entsprechend ausgebaut?</t>
  </si>
  <si>
    <t>Die Finanzierung der Anlage ist geklärt ?</t>
  </si>
  <si>
    <t>Liegt der mögliche Standort, gemäss Windkarte  in einer Region mit durchschnittlichen Windgeschwindigkeiten von über 5 m/s?</t>
  </si>
  <si>
    <t>Könnten für die Windmessung  bestehende Infrastrukturen (Hochspannungsmast, Sende- oder Antennenanlagen) benutzt werden?</t>
  </si>
  <si>
    <t>Würde Ihre Wohnqulität durch eine Windturbine auf Ihrem Gelände  beeinträchtigt?</t>
  </si>
  <si>
    <t>Liegt der Ort der geplanten Windturbine in einem Schutzgebiet?</t>
  </si>
  <si>
    <t>Steht Ihre geplante Windanlage in einem sensiblen Gebiet für Vögel/Fledermäuse?</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</si>
</sst>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Fr &quot;#,##0;\-&quot;Fr &quot;#,##0"/>
    <numFmt numFmtId="173" formatCode="&quot;Fr &quot;#,##0;[Red]\-&quot;Fr &quot;#,##0"/>
    <numFmt numFmtId="174" formatCode="&quot;Fr &quot;#,##0.00;\-&quot;Fr &quot;#,##0.00"/>
    <numFmt numFmtId="175" formatCode="&quot;Fr &quot;#,##0.00;[Red]\-&quot;Fr &quot;#,##0.00"/>
    <numFmt numFmtId="176" formatCode="_-&quot;Fr &quot;* #,##0_-;\-&quot;Fr &quot;* #,##0_-;_-&quot;Fr &quot;* &quot;-&quot;_-;_-@_-"/>
    <numFmt numFmtId="177" formatCode="_-* #,##0_-;\-* #,##0_-;_-* &quot;-&quot;_-;_-@_-"/>
    <numFmt numFmtId="178" formatCode="_-&quot;Fr &quot;* #,##0.00_-;\-&quot;Fr &quot;* #,##0.00_-;_-&quot;Fr &quot;* &quot;-&quot;??_-;_-@_-"/>
    <numFmt numFmtId="179" formatCode="_-* #,##0.00_-;\-* #,##0.00_-;_-* &quot;-&quot;??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0.0"/>
    <numFmt numFmtId="189" formatCode="0.000"/>
  </numFmts>
  <fonts count="100">
    <font>
      <sz val="10"/>
      <name val="Arial"/>
      <family val="0"/>
    </font>
    <font>
      <b/>
      <sz val="10"/>
      <name val="Arial"/>
      <family val="0"/>
    </font>
    <font>
      <i/>
      <sz val="10"/>
      <name val="Arial"/>
      <family val="0"/>
    </font>
    <font>
      <b/>
      <i/>
      <sz val="10"/>
      <name val="Arial"/>
      <family val="0"/>
    </font>
    <font>
      <sz val="10"/>
      <name val="Frutiger Light"/>
      <family val="2"/>
    </font>
    <font>
      <b/>
      <sz val="10"/>
      <name val="Frutiger Light"/>
      <family val="2"/>
    </font>
    <font>
      <sz val="10"/>
      <color indexed="9"/>
      <name val="Frutiger Light"/>
      <family val="2"/>
    </font>
    <font>
      <i/>
      <sz val="10"/>
      <name val="Frutiger light"/>
      <family val="2"/>
    </font>
    <font>
      <i/>
      <sz val="12"/>
      <name val="Frutiger light"/>
      <family val="2"/>
    </font>
    <font>
      <sz val="12"/>
      <name val="Frutiger Light"/>
      <family val="2"/>
    </font>
    <font>
      <b/>
      <sz val="18"/>
      <color indexed="8"/>
      <name val="Frutiger Light"/>
      <family val="2"/>
    </font>
    <font>
      <sz val="10"/>
      <color indexed="8"/>
      <name val="Frutiger Light"/>
      <family val="2"/>
    </font>
    <font>
      <b/>
      <i/>
      <sz val="10"/>
      <name val="Frutiger Light"/>
      <family val="2"/>
    </font>
    <font>
      <sz val="10"/>
      <color indexed="12"/>
      <name val="Frutiger Light"/>
      <family val="2"/>
    </font>
    <font>
      <sz val="10"/>
      <color indexed="10"/>
      <name val="Frutiger Light"/>
      <family val="2"/>
    </font>
    <font>
      <sz val="16"/>
      <color indexed="9"/>
      <name val="Frutiger Light"/>
      <family val="2"/>
    </font>
    <font>
      <b/>
      <sz val="16"/>
      <color indexed="9"/>
      <name val="Frutiger Light"/>
      <family val="2"/>
    </font>
    <font>
      <sz val="9"/>
      <color indexed="9"/>
      <name val="Frutiger Light"/>
      <family val="2"/>
    </font>
    <font>
      <b/>
      <i/>
      <sz val="10"/>
      <color indexed="9"/>
      <name val="Frutiger light"/>
      <family val="2"/>
    </font>
    <font>
      <sz val="1"/>
      <color indexed="9"/>
      <name val="Times New Roman"/>
      <family val="1"/>
    </font>
    <font>
      <sz val="1"/>
      <color indexed="34"/>
      <name val="Times New Roman"/>
      <family val="1"/>
    </font>
    <font>
      <b/>
      <sz val="10"/>
      <name val="Times New Roman"/>
      <family val="1"/>
    </font>
    <font>
      <i/>
      <sz val="10"/>
      <name val="Times New Roman"/>
      <family val="1"/>
    </font>
    <font>
      <b/>
      <sz val="12"/>
      <name val="Times New Roman"/>
      <family val="1"/>
    </font>
    <font>
      <sz val="8"/>
      <name val="Frutiger Light"/>
      <family val="2"/>
    </font>
    <font>
      <sz val="8"/>
      <name val="Arial"/>
      <family val="0"/>
    </font>
    <font>
      <u val="single"/>
      <sz val="10"/>
      <color indexed="12"/>
      <name val="Arial"/>
      <family val="0"/>
    </font>
    <font>
      <u val="single"/>
      <sz val="10"/>
      <color indexed="36"/>
      <name val="Arial"/>
      <family val="0"/>
    </font>
    <font>
      <b/>
      <sz val="12"/>
      <color indexed="55"/>
      <name val="Times New Roman"/>
      <family val="1"/>
    </font>
    <font>
      <b/>
      <sz val="12"/>
      <color indexed="8"/>
      <name val="Times New Roman"/>
      <family val="1"/>
    </font>
    <font>
      <i/>
      <sz val="12"/>
      <color indexed="8"/>
      <name val="Frutiger light"/>
      <family val="2"/>
    </font>
    <font>
      <i/>
      <sz val="10"/>
      <color indexed="8"/>
      <name val="Frutiger light"/>
      <family val="2"/>
    </font>
    <font>
      <sz val="16"/>
      <name val="Frutiger Light"/>
      <family val="2"/>
    </font>
    <font>
      <i/>
      <sz val="16"/>
      <name val="Frutiger Light"/>
      <family val="2"/>
    </font>
    <font>
      <sz val="14"/>
      <color indexed="8"/>
      <name val="Frutiger Light"/>
      <family val="2"/>
    </font>
    <font>
      <b/>
      <sz val="10"/>
      <color indexed="8"/>
      <name val="Frutiger Light"/>
      <family val="2"/>
    </font>
    <font>
      <sz val="14"/>
      <color indexed="10"/>
      <name val="Frutiger Light"/>
      <family val="2"/>
    </font>
    <font>
      <b/>
      <sz val="12"/>
      <color indexed="9"/>
      <name val="Times New Roman"/>
      <family val="0"/>
    </font>
    <font>
      <sz val="10"/>
      <color indexed="22"/>
      <name val="Frutiger Light"/>
      <family val="2"/>
    </font>
    <font>
      <b/>
      <sz val="12"/>
      <color indexed="22"/>
      <name val="Times New Roman"/>
      <family val="1"/>
    </font>
    <font>
      <i/>
      <sz val="12"/>
      <color indexed="22"/>
      <name val="Frutiger light"/>
      <family val="2"/>
    </font>
    <font>
      <b/>
      <i/>
      <sz val="10"/>
      <color indexed="22"/>
      <name val="Frutiger Light"/>
      <family val="2"/>
    </font>
    <font>
      <i/>
      <sz val="10"/>
      <color indexed="22"/>
      <name val="Frutiger light"/>
      <family val="2"/>
    </font>
    <font>
      <sz val="12"/>
      <color indexed="8"/>
      <name val="Frutiger Light"/>
      <family val="0"/>
    </font>
    <font>
      <sz val="11"/>
      <name val="Arial"/>
      <family val="0"/>
    </font>
    <font>
      <b/>
      <sz val="11"/>
      <name val="Arial"/>
      <family val="0"/>
    </font>
    <font>
      <sz val="11"/>
      <color indexed="9"/>
      <name val="Arial"/>
      <family val="0"/>
    </font>
    <font>
      <b/>
      <sz val="36"/>
      <name val="Arial"/>
      <family val="0"/>
    </font>
    <font>
      <b/>
      <i/>
      <sz val="10"/>
      <color indexed="8"/>
      <name val="Frutiger light"/>
      <family val="0"/>
    </font>
    <font>
      <b/>
      <sz val="22"/>
      <name val="Arial"/>
      <family val="2"/>
    </font>
    <font>
      <sz val="9"/>
      <name val="Arial"/>
      <family val="0"/>
    </font>
    <font>
      <b/>
      <sz val="12"/>
      <name val="Arial"/>
      <family val="2"/>
    </font>
    <font>
      <b/>
      <sz val="14"/>
      <name val="Arial"/>
      <family val="2"/>
    </font>
    <font>
      <b/>
      <sz val="16"/>
      <name val="Arial"/>
      <family val="2"/>
    </font>
    <font>
      <b/>
      <sz val="16"/>
      <color indexed="9"/>
      <name val="Arial"/>
      <family val="2"/>
    </font>
    <font>
      <b/>
      <sz val="16"/>
      <color indexed="10"/>
      <name val="Arial"/>
      <family val="2"/>
    </font>
    <font>
      <b/>
      <sz val="16"/>
      <color indexed="44"/>
      <name val="Arial"/>
      <family val="2"/>
    </font>
    <font>
      <b/>
      <sz val="12"/>
      <name val="Frutiger Light"/>
      <family val="2"/>
    </font>
    <font>
      <b/>
      <sz val="12"/>
      <color indexed="8"/>
      <name val="Frutiger Light"/>
      <family val="0"/>
    </font>
    <font>
      <b/>
      <sz val="24"/>
      <name val="Arial"/>
      <family val="0"/>
    </font>
    <font>
      <sz val="24"/>
      <name val="Arial"/>
      <family val="0"/>
    </font>
    <font>
      <b/>
      <sz val="24"/>
      <color indexed="22"/>
      <name val="Times New Roman"/>
      <family val="1"/>
    </font>
    <font>
      <sz val="24"/>
      <color indexed="22"/>
      <name val="Frutiger Light"/>
      <family val="2"/>
    </font>
    <font>
      <sz val="24"/>
      <color indexed="8"/>
      <name val="Frutiger Light"/>
      <family val="2"/>
    </font>
    <font>
      <sz val="24"/>
      <name val="Frutiger Light"/>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7"/>
      <color indexed="63"/>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6"/>
        <bgColor indexed="64"/>
      </patternFill>
    </fill>
    <fill>
      <patternFill patternType="solid">
        <fgColor indexed="13"/>
        <bgColor indexed="64"/>
      </patternFill>
    </fill>
    <fill>
      <patternFill patternType="solid">
        <fgColor indexed="10"/>
        <bgColor indexed="64"/>
      </patternFill>
    </fill>
    <fill>
      <patternFill patternType="solid">
        <fgColor indexed="5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6" borderId="2" applyNumberFormat="0" applyAlignment="0" applyProtection="0"/>
    <xf numFmtId="0" fontId="27" fillId="0" borderId="0" applyNumberFormat="0" applyFill="0" applyBorder="0" applyAlignment="0" applyProtection="0"/>
    <xf numFmtId="169" fontId="0" fillId="0" borderId="0" applyFont="0" applyFill="0" applyBorder="0" applyAlignment="0" applyProtection="0"/>
    <xf numFmtId="0" fontId="87" fillId="27" borderId="2" applyNumberFormat="0" applyAlignment="0" applyProtection="0"/>
    <xf numFmtId="0" fontId="88" fillId="0" borderId="3" applyNumberFormat="0" applyFill="0" applyAlignment="0" applyProtection="0"/>
    <xf numFmtId="0" fontId="89" fillId="0" borderId="0" applyNumberFormat="0" applyFill="0" applyBorder="0" applyAlignment="0" applyProtection="0"/>
    <xf numFmtId="0" fontId="90" fillId="28" borderId="0" applyNumberFormat="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0" fontId="9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92" fillId="31" borderId="0" applyNumberFormat="0" applyBorder="0" applyAlignment="0" applyProtection="0"/>
    <xf numFmtId="0" fontId="4" fillId="0" borderId="0">
      <alignment/>
      <protection/>
    </xf>
    <xf numFmtId="0" fontId="93" fillId="0" borderId="0" applyNumberForma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98" fillId="0" borderId="0" applyNumberFormat="0" applyFill="0" applyBorder="0" applyAlignment="0" applyProtection="0"/>
    <xf numFmtId="0" fontId="99" fillId="32" borderId="9" applyNumberFormat="0" applyAlignment="0" applyProtection="0"/>
  </cellStyleXfs>
  <cellXfs count="207">
    <xf numFmtId="0" fontId="0" fillId="0" borderId="0" xfId="0" applyAlignment="1">
      <alignment/>
    </xf>
    <xf numFmtId="0" fontId="4" fillId="0" borderId="0" xfId="0" applyFont="1" applyAlignment="1">
      <alignment/>
    </xf>
    <xf numFmtId="0" fontId="26" fillId="33" borderId="0" xfId="47" applyFill="1" applyBorder="1" applyAlignment="1" applyProtection="1">
      <alignment/>
      <protection/>
    </xf>
    <xf numFmtId="0" fontId="4" fillId="34" borderId="0" xfId="0" applyFont="1" applyFill="1" applyAlignment="1">
      <alignment/>
    </xf>
    <xf numFmtId="0" fontId="0" fillId="0" borderId="0" xfId="0" applyAlignment="1">
      <alignment wrapText="1"/>
    </xf>
    <xf numFmtId="0" fontId="0" fillId="33" borderId="0" xfId="0" applyFill="1" applyAlignment="1">
      <alignment/>
    </xf>
    <xf numFmtId="0" fontId="0" fillId="35" borderId="0" xfId="0" applyFill="1" applyBorder="1" applyAlignment="1">
      <alignment/>
    </xf>
    <xf numFmtId="0" fontId="9" fillId="33" borderId="10" xfId="0" applyFont="1" applyFill="1" applyBorder="1" applyAlignment="1">
      <alignment vertical="center"/>
    </xf>
    <xf numFmtId="0" fontId="0" fillId="35" borderId="0" xfId="0" applyFill="1" applyBorder="1" applyAlignment="1">
      <alignment vertical="center"/>
    </xf>
    <xf numFmtId="0" fontId="0" fillId="33" borderId="0" xfId="0" applyFill="1" applyAlignment="1">
      <alignment vertical="center"/>
    </xf>
    <xf numFmtId="0" fontId="9" fillId="33" borderId="11" xfId="0" applyFont="1" applyFill="1" applyBorder="1" applyAlignment="1">
      <alignment vertical="center"/>
    </xf>
    <xf numFmtId="0" fontId="4" fillId="33" borderId="11" xfId="0" applyFont="1" applyFill="1" applyBorder="1" applyAlignment="1">
      <alignment horizontal="right" vertical="center" wrapText="1"/>
    </xf>
    <xf numFmtId="0" fontId="0" fillId="33" borderId="11" xfId="0" applyFill="1" applyBorder="1" applyAlignment="1">
      <alignment vertical="center"/>
    </xf>
    <xf numFmtId="0" fontId="9" fillId="33" borderId="0" xfId="0" applyFont="1" applyFill="1"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0" xfId="0" applyBorder="1" applyAlignment="1">
      <alignment vertical="center"/>
    </xf>
    <xf numFmtId="0" fontId="9" fillId="33" borderId="12" xfId="0" applyFont="1" applyFill="1" applyBorder="1" applyAlignment="1">
      <alignment vertical="center"/>
    </xf>
    <xf numFmtId="0" fontId="0" fillId="35" borderId="0" xfId="0" applyFill="1" applyAlignment="1">
      <alignment vertical="center"/>
    </xf>
    <xf numFmtId="0" fontId="0" fillId="35" borderId="0" xfId="0" applyFill="1" applyAlignment="1">
      <alignment vertical="center" wrapText="1"/>
    </xf>
    <xf numFmtId="0" fontId="4" fillId="35" borderId="0" xfId="0" applyFont="1" applyFill="1" applyAlignment="1">
      <alignment vertical="center"/>
    </xf>
    <xf numFmtId="0" fontId="0" fillId="0" borderId="0" xfId="0" applyAlignment="1">
      <alignment vertical="center" wrapText="1"/>
    </xf>
    <xf numFmtId="0" fontId="4" fillId="34" borderId="0" xfId="0" applyFont="1" applyFill="1" applyAlignment="1">
      <alignment vertical="center"/>
    </xf>
    <xf numFmtId="0" fontId="0" fillId="33" borderId="0" xfId="0" applyFill="1" applyBorder="1" applyAlignment="1">
      <alignment vertical="center"/>
    </xf>
    <xf numFmtId="0" fontId="0" fillId="0" borderId="0" xfId="0" applyFill="1" applyBorder="1" applyAlignment="1">
      <alignment/>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vertical="center" wrapText="1"/>
    </xf>
    <xf numFmtId="0" fontId="4" fillId="0" borderId="0" xfId="0" applyFont="1" applyFill="1" applyAlignment="1">
      <alignment vertical="center"/>
    </xf>
    <xf numFmtId="0" fontId="4" fillId="0" borderId="0" xfId="0" applyFont="1" applyFill="1" applyAlignment="1">
      <alignment/>
    </xf>
    <xf numFmtId="0" fontId="0" fillId="36" borderId="0" xfId="0" applyFill="1" applyBorder="1" applyAlignment="1">
      <alignment/>
    </xf>
    <xf numFmtId="0" fontId="0" fillId="36" borderId="0" xfId="0" applyFill="1" applyBorder="1" applyAlignment="1">
      <alignment vertical="center"/>
    </xf>
    <xf numFmtId="0" fontId="9" fillId="37" borderId="11" xfId="0" applyFont="1" applyFill="1" applyBorder="1" applyAlignment="1">
      <alignment vertical="center"/>
    </xf>
    <xf numFmtId="0" fontId="9" fillId="37" borderId="0" xfId="0" applyFont="1" applyFill="1" applyBorder="1" applyAlignment="1">
      <alignment vertical="center"/>
    </xf>
    <xf numFmtId="0" fontId="4" fillId="37" borderId="11" xfId="0" applyFont="1" applyFill="1" applyBorder="1" applyAlignment="1">
      <alignment horizontal="right" vertical="center"/>
    </xf>
    <xf numFmtId="0" fontId="4" fillId="0" borderId="0" xfId="0" applyFont="1" applyFill="1" applyBorder="1" applyAlignment="1">
      <alignment/>
    </xf>
    <xf numFmtId="0" fontId="5" fillId="0" borderId="0" xfId="0" applyFont="1" applyFill="1" applyBorder="1" applyAlignment="1">
      <alignment/>
    </xf>
    <xf numFmtId="0" fontId="7" fillId="0" borderId="0" xfId="0" applyFont="1" applyFill="1" applyAlignment="1">
      <alignment/>
    </xf>
    <xf numFmtId="0" fontId="18" fillId="0" borderId="13" xfId="53" applyFont="1" applyFill="1" applyBorder="1" applyAlignment="1">
      <alignment horizontal="centerContinuous"/>
      <protection/>
    </xf>
    <xf numFmtId="0" fontId="14" fillId="0" borderId="0" xfId="0" applyFont="1" applyFill="1" applyAlignment="1">
      <alignment horizontal="right" vertical="center"/>
    </xf>
    <xf numFmtId="0" fontId="14" fillId="35" borderId="0" xfId="0" applyFont="1" applyFill="1" applyAlignment="1">
      <alignment horizontal="right" vertical="center"/>
    </xf>
    <xf numFmtId="0" fontId="14" fillId="34" borderId="0" xfId="0" applyFont="1" applyFill="1" applyAlignment="1">
      <alignment horizontal="right" vertical="center"/>
    </xf>
    <xf numFmtId="0" fontId="14" fillId="0" borderId="0" xfId="0" applyFont="1" applyAlignment="1">
      <alignment horizontal="right" vertical="center"/>
    </xf>
    <xf numFmtId="0" fontId="4" fillId="34" borderId="0" xfId="0" applyFont="1" applyFill="1" applyAlignment="1">
      <alignment/>
    </xf>
    <xf numFmtId="0" fontId="4" fillId="0" borderId="0" xfId="0" applyFont="1" applyAlignment="1">
      <alignment/>
    </xf>
    <xf numFmtId="0" fontId="9" fillId="37" borderId="12" xfId="0" applyFont="1" applyFill="1" applyBorder="1" applyAlignment="1">
      <alignment vertical="center"/>
    </xf>
    <xf numFmtId="0" fontId="4" fillId="33" borderId="0" xfId="0" applyFont="1" applyFill="1" applyAlignment="1">
      <alignment/>
    </xf>
    <xf numFmtId="0" fontId="10" fillId="33" borderId="0" xfId="0" applyFont="1" applyFill="1" applyBorder="1" applyAlignment="1">
      <alignment/>
    </xf>
    <xf numFmtId="0" fontId="11" fillId="33" borderId="0" xfId="0" applyFont="1" applyFill="1" applyBorder="1" applyAlignment="1">
      <alignment/>
    </xf>
    <xf numFmtId="0" fontId="4" fillId="33" borderId="0" xfId="0" applyFont="1" applyFill="1" applyBorder="1" applyAlignment="1">
      <alignment/>
    </xf>
    <xf numFmtId="0" fontId="19" fillId="33" borderId="0" xfId="0" applyFont="1" applyFill="1" applyBorder="1" applyAlignment="1">
      <alignment/>
    </xf>
    <xf numFmtId="0" fontId="8" fillId="33" borderId="0" xfId="0" applyFont="1" applyFill="1" applyAlignment="1">
      <alignment/>
    </xf>
    <xf numFmtId="0" fontId="8" fillId="33" borderId="0" xfId="0" applyFont="1" applyFill="1" applyBorder="1" applyAlignment="1">
      <alignment/>
    </xf>
    <xf numFmtId="0" fontId="29" fillId="33" borderId="0" xfId="0" applyFont="1" applyFill="1" applyBorder="1" applyAlignment="1">
      <alignment horizontal="left"/>
    </xf>
    <xf numFmtId="0" fontId="30" fillId="33" borderId="0" xfId="0" applyFont="1" applyFill="1" applyBorder="1" applyAlignment="1">
      <alignment/>
    </xf>
    <xf numFmtId="0" fontId="20" fillId="33" borderId="0" xfId="0" applyFont="1" applyFill="1" applyBorder="1" applyAlignment="1">
      <alignment/>
    </xf>
    <xf numFmtId="0" fontId="5" fillId="33" borderId="0" xfId="0" applyFont="1" applyFill="1" applyBorder="1" applyAlignment="1">
      <alignment/>
    </xf>
    <xf numFmtId="0" fontId="12" fillId="33" borderId="0" xfId="0" applyFont="1" applyFill="1" applyBorder="1" applyAlignment="1">
      <alignment/>
    </xf>
    <xf numFmtId="0" fontId="22" fillId="33" borderId="0" xfId="0" applyFont="1" applyFill="1" applyBorder="1" applyAlignment="1">
      <alignment/>
    </xf>
    <xf numFmtId="0" fontId="7" fillId="33" borderId="0" xfId="53" applyFont="1" applyFill="1" applyBorder="1">
      <alignment/>
      <protection/>
    </xf>
    <xf numFmtId="0" fontId="7" fillId="33" borderId="14" xfId="0" applyFont="1" applyFill="1" applyBorder="1" applyAlignment="1">
      <alignment/>
    </xf>
    <xf numFmtId="0" fontId="7" fillId="33" borderId="0" xfId="0" applyFont="1" applyFill="1" applyBorder="1" applyAlignment="1">
      <alignment/>
    </xf>
    <xf numFmtId="0" fontId="7" fillId="33" borderId="0" xfId="53" applyFont="1" applyFill="1" applyBorder="1" applyAlignment="1">
      <alignment horizontal="center"/>
      <protection/>
    </xf>
    <xf numFmtId="2" fontId="28" fillId="33" borderId="0" xfId="0" applyNumberFormat="1" applyFont="1" applyFill="1" applyBorder="1" applyAlignment="1">
      <alignment/>
    </xf>
    <xf numFmtId="0" fontId="31" fillId="33" borderId="0" xfId="0" applyFont="1" applyFill="1" applyBorder="1" applyAlignment="1">
      <alignment/>
    </xf>
    <xf numFmtId="0" fontId="7" fillId="33" borderId="0" xfId="0" applyFont="1" applyFill="1" applyAlignment="1">
      <alignment/>
    </xf>
    <xf numFmtId="2" fontId="22" fillId="33" borderId="0" xfId="53" applyNumberFormat="1" applyFont="1" applyFill="1" applyBorder="1" applyAlignment="1">
      <alignment horizontal="center"/>
      <protection/>
    </xf>
    <xf numFmtId="0" fontId="7" fillId="33" borderId="0" xfId="53" applyFont="1" applyFill="1" applyBorder="1" applyAlignment="1">
      <alignment horizontal="centerContinuous"/>
      <protection/>
    </xf>
    <xf numFmtId="0" fontId="24" fillId="33" borderId="0" xfId="0" applyFont="1" applyFill="1" applyBorder="1" applyAlignment="1">
      <alignment/>
    </xf>
    <xf numFmtId="49" fontId="7" fillId="33" borderId="15" xfId="53" applyNumberFormat="1" applyFont="1" applyFill="1" applyBorder="1" applyAlignment="1">
      <alignment horizontal="left"/>
      <protection/>
    </xf>
    <xf numFmtId="49" fontId="7" fillId="33" borderId="0" xfId="53" applyNumberFormat="1" applyFont="1" applyFill="1" applyBorder="1" applyAlignment="1">
      <alignment horizontal="left"/>
      <protection/>
    </xf>
    <xf numFmtId="0" fontId="7" fillId="33" borderId="16" xfId="53" applyFont="1" applyFill="1" applyBorder="1" applyAlignment="1">
      <alignment horizontal="right"/>
      <protection/>
    </xf>
    <xf numFmtId="2" fontId="17" fillId="33" borderId="17" xfId="53" applyNumberFormat="1" applyFont="1" applyFill="1" applyBorder="1" applyAlignment="1">
      <alignment horizontal="center"/>
      <protection/>
    </xf>
    <xf numFmtId="2" fontId="17" fillId="33" borderId="18" xfId="53" applyNumberFormat="1" applyFont="1" applyFill="1" applyBorder="1" applyAlignment="1">
      <alignment horizontal="center"/>
      <protection/>
    </xf>
    <xf numFmtId="2" fontId="17" fillId="33" borderId="0" xfId="53" applyNumberFormat="1" applyFont="1" applyFill="1" applyBorder="1" applyAlignment="1">
      <alignment horizontal="center"/>
      <protection/>
    </xf>
    <xf numFmtId="2" fontId="37" fillId="33" borderId="0" xfId="0" applyNumberFormat="1" applyFont="1" applyFill="1" applyBorder="1" applyAlignment="1">
      <alignment/>
    </xf>
    <xf numFmtId="0" fontId="38" fillId="33" borderId="0" xfId="0" applyFont="1" applyFill="1" applyBorder="1" applyAlignment="1">
      <alignment/>
    </xf>
    <xf numFmtId="188" fontId="42" fillId="33" borderId="0" xfId="0" applyNumberFormat="1" applyFont="1" applyFill="1" applyBorder="1" applyAlignment="1">
      <alignment/>
    </xf>
    <xf numFmtId="0" fontId="6" fillId="33" borderId="0" xfId="53" applyFont="1" applyFill="1" applyBorder="1" applyAlignment="1">
      <alignment wrapText="1"/>
      <protection/>
    </xf>
    <xf numFmtId="0" fontId="34" fillId="33" borderId="0" xfId="53" applyFont="1" applyFill="1" applyBorder="1" applyAlignment="1">
      <alignment horizontal="centerContinuous"/>
      <protection/>
    </xf>
    <xf numFmtId="0" fontId="36" fillId="33" borderId="0" xfId="53" applyFont="1" applyFill="1" applyBorder="1" applyAlignment="1">
      <alignment horizontal="right" vertical="center"/>
      <protection/>
    </xf>
    <xf numFmtId="0" fontId="0" fillId="33" borderId="0" xfId="0" applyFill="1" applyBorder="1" applyAlignment="1">
      <alignment/>
    </xf>
    <xf numFmtId="0" fontId="43" fillId="33" borderId="0" xfId="53" applyFont="1" applyFill="1" applyBorder="1" applyAlignment="1">
      <alignment horizontal="centerContinuous"/>
      <protection/>
    </xf>
    <xf numFmtId="0" fontId="15" fillId="38" borderId="11" xfId="0" applyFont="1" applyFill="1" applyBorder="1" applyAlignment="1">
      <alignment vertical="center"/>
    </xf>
    <xf numFmtId="0" fontId="16" fillId="38" borderId="12" xfId="0" applyFont="1" applyFill="1" applyBorder="1" applyAlignment="1">
      <alignment vertical="center"/>
    </xf>
    <xf numFmtId="0" fontId="6" fillId="38" borderId="11" xfId="53" applyFont="1" applyFill="1" applyBorder="1" applyAlignment="1">
      <alignment vertical="center" wrapText="1"/>
      <protection/>
    </xf>
    <xf numFmtId="0" fontId="16" fillId="38" borderId="19" xfId="0" applyFont="1" applyFill="1" applyBorder="1" applyAlignment="1">
      <alignment/>
    </xf>
    <xf numFmtId="0" fontId="16" fillId="38" borderId="17" xfId="0" applyFont="1" applyFill="1" applyBorder="1" applyAlignment="1">
      <alignment/>
    </xf>
    <xf numFmtId="0" fontId="24" fillId="38" borderId="17" xfId="0" applyFont="1" applyFill="1" applyBorder="1" applyAlignment="1">
      <alignment/>
    </xf>
    <xf numFmtId="0" fontId="44" fillId="33" borderId="0" xfId="0" applyFont="1" applyFill="1" applyBorder="1" applyAlignment="1">
      <alignment/>
    </xf>
    <xf numFmtId="0" fontId="46" fillId="33" borderId="0" xfId="0" applyFont="1" applyFill="1" applyBorder="1" applyAlignment="1">
      <alignment vertical="center"/>
    </xf>
    <xf numFmtId="0" fontId="44" fillId="33" borderId="0" xfId="0" applyFont="1" applyFill="1" applyBorder="1" applyAlignment="1">
      <alignment vertical="center"/>
    </xf>
    <xf numFmtId="0" fontId="31" fillId="33" borderId="0" xfId="53" applyFont="1" applyFill="1" applyBorder="1" applyAlignment="1">
      <alignment horizontal="center"/>
      <protection/>
    </xf>
    <xf numFmtId="2" fontId="35" fillId="33" borderId="0" xfId="53" applyNumberFormat="1" applyFont="1" applyFill="1" applyBorder="1" applyAlignment="1">
      <alignment horizontal="center"/>
      <protection/>
    </xf>
    <xf numFmtId="2" fontId="48" fillId="33" borderId="0" xfId="0" applyNumberFormat="1" applyFont="1" applyFill="1" applyBorder="1" applyAlignment="1">
      <alignment horizontal="right"/>
    </xf>
    <xf numFmtId="0" fontId="0" fillId="33" borderId="0" xfId="0" applyFill="1" applyAlignment="1">
      <alignment vertical="center" wrapText="1"/>
    </xf>
    <xf numFmtId="0" fontId="4" fillId="33" borderId="0" xfId="0" applyFont="1" applyFill="1" applyAlignment="1">
      <alignment vertical="center"/>
    </xf>
    <xf numFmtId="0" fontId="14" fillId="33" borderId="0" xfId="0" applyFont="1" applyFill="1" applyAlignment="1">
      <alignment horizontal="right" vertical="center"/>
    </xf>
    <xf numFmtId="0" fontId="9" fillId="37" borderId="10" xfId="0" applyFont="1" applyFill="1" applyBorder="1" applyAlignment="1">
      <alignment vertical="center"/>
    </xf>
    <xf numFmtId="0" fontId="5" fillId="33" borderId="12" xfId="53" applyFont="1" applyFill="1" applyBorder="1" applyAlignment="1">
      <alignment vertical="center"/>
      <protection/>
    </xf>
    <xf numFmtId="0" fontId="45" fillId="33" borderId="0" xfId="0" applyFont="1" applyFill="1" applyBorder="1" applyAlignment="1">
      <alignment wrapText="1"/>
    </xf>
    <xf numFmtId="0" fontId="5" fillId="33" borderId="0" xfId="0" applyFont="1" applyFill="1" applyBorder="1" applyAlignment="1">
      <alignment horizontal="left" vertical="center" indent="1"/>
    </xf>
    <xf numFmtId="0" fontId="32" fillId="33" borderId="0" xfId="0" applyFont="1" applyFill="1" applyBorder="1" applyAlignment="1">
      <alignment/>
    </xf>
    <xf numFmtId="0" fontId="23" fillId="33" borderId="0" xfId="0" applyFont="1" applyFill="1" applyBorder="1" applyAlignment="1">
      <alignment horizontal="left"/>
    </xf>
    <xf numFmtId="0" fontId="39" fillId="33" borderId="0" xfId="0" applyFont="1" applyFill="1" applyBorder="1" applyAlignment="1">
      <alignment horizontal="left"/>
    </xf>
    <xf numFmtId="0" fontId="9" fillId="33" borderId="0" xfId="0" applyFont="1" applyFill="1" applyBorder="1" applyAlignment="1">
      <alignment/>
    </xf>
    <xf numFmtId="0" fontId="33" fillId="33" borderId="0" xfId="0" applyFont="1" applyFill="1" applyBorder="1" applyAlignment="1">
      <alignment/>
    </xf>
    <xf numFmtId="0" fontId="40" fillId="33" borderId="0" xfId="0" applyFont="1" applyFill="1" applyAlignment="1">
      <alignment/>
    </xf>
    <xf numFmtId="0" fontId="5" fillId="33" borderId="0" xfId="0" applyFont="1" applyFill="1" applyBorder="1" applyAlignment="1">
      <alignment horizontal="centerContinuous"/>
    </xf>
    <xf numFmtId="0" fontId="5" fillId="33" borderId="0" xfId="53" applyFont="1" applyFill="1" applyBorder="1" applyAlignment="1">
      <alignment horizontal="centerContinuous"/>
      <protection/>
    </xf>
    <xf numFmtId="188" fontId="41" fillId="33" borderId="0" xfId="0" applyNumberFormat="1" applyFont="1" applyFill="1" applyBorder="1" applyAlignment="1">
      <alignment horizontal="centerContinuous"/>
    </xf>
    <xf numFmtId="2" fontId="21" fillId="33" borderId="0" xfId="0" applyNumberFormat="1" applyFont="1" applyFill="1" applyBorder="1" applyAlignment="1">
      <alignment horizontal="centerContinuous"/>
    </xf>
    <xf numFmtId="188" fontId="48" fillId="33" borderId="0" xfId="53" applyNumberFormat="1" applyFont="1" applyFill="1" applyBorder="1" applyAlignment="1">
      <alignment horizontal="center"/>
      <protection/>
    </xf>
    <xf numFmtId="0" fontId="0" fillId="0" borderId="0" xfId="0" applyBorder="1" applyAlignment="1">
      <alignment/>
    </xf>
    <xf numFmtId="0" fontId="0" fillId="39" borderId="0" xfId="0" applyFill="1" applyBorder="1" applyAlignment="1">
      <alignment/>
    </xf>
    <xf numFmtId="0" fontId="44" fillId="0" borderId="0" xfId="0" applyFont="1" applyBorder="1" applyAlignment="1">
      <alignment/>
    </xf>
    <xf numFmtId="0" fontId="0" fillId="33" borderId="0" xfId="0" applyFill="1" applyBorder="1" applyAlignment="1">
      <alignment wrapText="1"/>
    </xf>
    <xf numFmtId="0" fontId="0" fillId="0" borderId="0" xfId="0" applyBorder="1" applyAlignment="1">
      <alignment wrapText="1"/>
    </xf>
    <xf numFmtId="2" fontId="38" fillId="33" borderId="0" xfId="0" applyNumberFormat="1" applyFont="1" applyFill="1" applyBorder="1" applyAlignment="1">
      <alignment horizontal="center"/>
    </xf>
    <xf numFmtId="2" fontId="39" fillId="33" borderId="0" xfId="0" applyNumberFormat="1" applyFont="1" applyFill="1" applyBorder="1" applyAlignment="1">
      <alignment horizontal="center"/>
    </xf>
    <xf numFmtId="2" fontId="40" fillId="33" borderId="0" xfId="0" applyNumberFormat="1" applyFont="1" applyFill="1" applyBorder="1" applyAlignment="1">
      <alignment horizontal="center"/>
    </xf>
    <xf numFmtId="2" fontId="40" fillId="33" borderId="0" xfId="0" applyNumberFormat="1" applyFont="1" applyFill="1" applyAlignment="1">
      <alignment horizontal="center"/>
    </xf>
    <xf numFmtId="2" fontId="48" fillId="33" borderId="0" xfId="0" applyNumberFormat="1" applyFont="1" applyFill="1" applyBorder="1" applyAlignment="1">
      <alignment horizontal="center"/>
    </xf>
    <xf numFmtId="2" fontId="31" fillId="33" borderId="0" xfId="0" applyNumberFormat="1" applyFont="1" applyFill="1" applyBorder="1" applyAlignment="1">
      <alignment horizontal="center"/>
    </xf>
    <xf numFmtId="0" fontId="47" fillId="39" borderId="0" xfId="0" applyFont="1" applyFill="1" applyBorder="1" applyAlignment="1">
      <alignment vertical="center"/>
    </xf>
    <xf numFmtId="0" fontId="1" fillId="39" borderId="0" xfId="0" applyFont="1" applyFill="1" applyBorder="1" applyAlignment="1">
      <alignment vertical="center"/>
    </xf>
    <xf numFmtId="0" fontId="5" fillId="38" borderId="17" xfId="0" applyFont="1" applyFill="1" applyBorder="1" applyAlignment="1">
      <alignment/>
    </xf>
    <xf numFmtId="2" fontId="17" fillId="33" borderId="19" xfId="53" applyNumberFormat="1" applyFont="1" applyFill="1" applyBorder="1" applyAlignment="1">
      <alignment horizontal="center"/>
      <protection/>
    </xf>
    <xf numFmtId="0" fontId="50" fillId="33" borderId="0" xfId="0" applyFont="1" applyFill="1" applyBorder="1" applyAlignment="1">
      <alignment/>
    </xf>
    <xf numFmtId="0" fontId="52" fillId="33" borderId="20" xfId="0" applyFont="1" applyFill="1" applyBorder="1" applyAlignment="1">
      <alignment horizontal="right" vertical="center" wrapText="1"/>
    </xf>
    <xf numFmtId="0" fontId="9" fillId="37" borderId="21" xfId="0" applyFont="1" applyFill="1" applyBorder="1" applyAlignment="1">
      <alignment vertical="center"/>
    </xf>
    <xf numFmtId="0" fontId="9" fillId="37" borderId="22" xfId="0" applyFont="1" applyFill="1" applyBorder="1" applyAlignment="1">
      <alignment vertical="center"/>
    </xf>
    <xf numFmtId="0" fontId="52" fillId="33" borderId="0" xfId="0" applyFont="1" applyFill="1" applyBorder="1" applyAlignment="1">
      <alignment horizontal="right" vertical="center" wrapText="1"/>
    </xf>
    <xf numFmtId="0" fontId="52" fillId="33" borderId="11" xfId="0" applyFont="1" applyFill="1" applyBorder="1" applyAlignment="1">
      <alignment horizontal="right" vertical="center" wrapText="1"/>
    </xf>
    <xf numFmtId="0" fontId="52" fillId="33" borderId="23" xfId="0" applyFont="1" applyFill="1" applyBorder="1" applyAlignment="1">
      <alignment horizontal="right" vertical="center" wrapText="1"/>
    </xf>
    <xf numFmtId="0" fontId="52" fillId="33" borderId="24" xfId="0" applyFont="1" applyFill="1" applyBorder="1" applyAlignment="1">
      <alignment horizontal="right" vertical="center" wrapText="1"/>
    </xf>
    <xf numFmtId="0" fontId="53" fillId="37" borderId="11" xfId="53" applyFont="1" applyFill="1" applyBorder="1" applyAlignment="1">
      <alignment vertical="center" wrapText="1"/>
      <protection/>
    </xf>
    <xf numFmtId="0" fontId="53" fillId="37" borderId="0" xfId="0" applyFont="1" applyFill="1" applyBorder="1" applyAlignment="1">
      <alignment vertical="center" wrapText="1"/>
    </xf>
    <xf numFmtId="0" fontId="53" fillId="37" borderId="0" xfId="53" applyFont="1" applyFill="1" applyBorder="1" applyAlignment="1">
      <alignment vertical="center" wrapText="1"/>
      <protection/>
    </xf>
    <xf numFmtId="0" fontId="54" fillId="38" borderId="25" xfId="53" applyFont="1" applyFill="1" applyBorder="1" applyAlignment="1">
      <alignment horizontal="center" vertical="center"/>
      <protection/>
    </xf>
    <xf numFmtId="0" fontId="53" fillId="37" borderId="11" xfId="0" applyFont="1" applyFill="1" applyBorder="1" applyAlignment="1">
      <alignment vertical="center" wrapText="1"/>
    </xf>
    <xf numFmtId="0" fontId="53" fillId="36" borderId="25" xfId="53" applyFont="1" applyFill="1" applyBorder="1" applyAlignment="1">
      <alignment horizontal="center" vertical="center"/>
      <protection/>
    </xf>
    <xf numFmtId="0" fontId="53" fillId="36" borderId="26" xfId="53" applyFont="1" applyFill="1" applyBorder="1" applyAlignment="1">
      <alignment horizontal="center" vertical="center"/>
      <protection/>
    </xf>
    <xf numFmtId="0" fontId="53" fillId="36" borderId="25" xfId="0" applyFont="1" applyFill="1" applyBorder="1" applyAlignment="1">
      <alignment horizontal="center" vertical="center"/>
    </xf>
    <xf numFmtId="0" fontId="51" fillId="33" borderId="0" xfId="0" applyFont="1" applyFill="1" applyAlignment="1">
      <alignment textRotation="90"/>
    </xf>
    <xf numFmtId="0" fontId="57" fillId="33" borderId="0" xfId="0" applyFont="1" applyFill="1" applyAlignment="1">
      <alignment textRotation="90"/>
    </xf>
    <xf numFmtId="0" fontId="51" fillId="33" borderId="0" xfId="0" applyFont="1" applyFill="1" applyBorder="1" applyAlignment="1">
      <alignment textRotation="90"/>
    </xf>
    <xf numFmtId="0" fontId="58" fillId="33" borderId="0" xfId="0" applyFont="1" applyFill="1" applyBorder="1" applyAlignment="1">
      <alignment horizontal="center" textRotation="90"/>
    </xf>
    <xf numFmtId="0" fontId="51" fillId="33" borderId="0" xfId="0" applyFont="1" applyFill="1" applyBorder="1" applyAlignment="1">
      <alignment horizontal="center" textRotation="90"/>
    </xf>
    <xf numFmtId="0" fontId="53" fillId="36" borderId="27" xfId="53" applyFont="1" applyFill="1" applyBorder="1" applyAlignment="1">
      <alignment horizontal="center" vertical="center"/>
      <protection/>
    </xf>
    <xf numFmtId="0" fontId="54" fillId="38" borderId="12" xfId="53" applyFont="1" applyFill="1" applyBorder="1" applyAlignment="1">
      <alignment horizontal="center" vertical="center"/>
      <protection/>
    </xf>
    <xf numFmtId="0" fontId="53" fillId="36" borderId="12" xfId="53" applyFont="1" applyFill="1" applyBorder="1" applyAlignment="1">
      <alignment horizontal="center" vertical="center"/>
      <protection/>
    </xf>
    <xf numFmtId="0" fontId="53" fillId="36" borderId="10" xfId="53" applyFont="1" applyFill="1" applyBorder="1" applyAlignment="1">
      <alignment horizontal="center" vertical="center"/>
      <protection/>
    </xf>
    <xf numFmtId="0" fontId="53" fillId="36" borderId="12" xfId="0" applyFont="1" applyFill="1" applyBorder="1" applyAlignment="1">
      <alignment horizontal="center" vertical="center"/>
    </xf>
    <xf numFmtId="0" fontId="51" fillId="0" borderId="0" xfId="0" applyFont="1" applyFill="1" applyBorder="1" applyAlignment="1">
      <alignment textRotation="90"/>
    </xf>
    <xf numFmtId="0" fontId="54" fillId="0" borderId="0" xfId="53" applyFont="1" applyFill="1" applyBorder="1" applyAlignment="1">
      <alignment horizontal="center" vertical="center"/>
      <protection/>
    </xf>
    <xf numFmtId="0" fontId="53" fillId="0" borderId="0" xfId="0" applyFont="1" applyFill="1" applyBorder="1" applyAlignment="1">
      <alignment vertical="center" wrapText="1"/>
    </xf>
    <xf numFmtId="0" fontId="53" fillId="0" borderId="0" xfId="53" applyFont="1" applyFill="1" applyBorder="1" applyAlignment="1">
      <alignment horizontal="center" vertical="center"/>
      <protection/>
    </xf>
    <xf numFmtId="0" fontId="53" fillId="0" borderId="0" xfId="0" applyFont="1" applyFill="1" applyBorder="1" applyAlignment="1">
      <alignment horizontal="center" vertical="center"/>
    </xf>
    <xf numFmtId="0" fontId="4" fillId="0" borderId="0" xfId="0" applyFont="1" applyFill="1" applyBorder="1" applyAlignment="1">
      <alignment vertical="center"/>
    </xf>
    <xf numFmtId="0" fontId="55" fillId="38" borderId="25" xfId="53" applyFont="1" applyFill="1" applyBorder="1" applyAlignment="1">
      <alignment horizontal="right" vertical="center"/>
      <protection/>
    </xf>
    <xf numFmtId="0" fontId="55" fillId="37" borderId="25" xfId="0" applyFont="1" applyFill="1" applyBorder="1" applyAlignment="1">
      <alignment vertical="center" wrapText="1"/>
    </xf>
    <xf numFmtId="0" fontId="53" fillId="37" borderId="25" xfId="0" applyFont="1" applyFill="1" applyBorder="1" applyAlignment="1">
      <alignment vertical="center" wrapText="1"/>
    </xf>
    <xf numFmtId="0" fontId="55" fillId="36" borderId="25" xfId="53" applyFont="1" applyFill="1" applyBorder="1" applyAlignment="1">
      <alignment horizontal="center" vertical="center"/>
      <protection/>
    </xf>
    <xf numFmtId="0" fontId="55" fillId="37" borderId="25" xfId="0" applyFont="1" applyFill="1" applyBorder="1" applyAlignment="1">
      <alignment horizontal="center" vertical="center" wrapText="1"/>
    </xf>
    <xf numFmtId="0" fontId="35" fillId="37" borderId="15" xfId="53" applyFont="1" applyFill="1" applyBorder="1" applyAlignment="1">
      <alignment vertical="center"/>
      <protection/>
    </xf>
    <xf numFmtId="0" fontId="13" fillId="37" borderId="0" xfId="53" applyFont="1" applyFill="1" applyBorder="1" applyAlignment="1">
      <alignment vertical="center"/>
      <protection/>
    </xf>
    <xf numFmtId="2" fontId="17" fillId="33" borderId="28" xfId="53" applyNumberFormat="1" applyFont="1" applyFill="1" applyBorder="1" applyAlignment="1">
      <alignment horizontal="center" vertical="center"/>
      <protection/>
    </xf>
    <xf numFmtId="2" fontId="17" fillId="33" borderId="13" xfId="53" applyNumberFormat="1" applyFont="1" applyFill="1" applyBorder="1" applyAlignment="1">
      <alignment horizontal="center" vertical="center"/>
      <protection/>
    </xf>
    <xf numFmtId="2" fontId="17" fillId="33" borderId="0" xfId="53" applyNumberFormat="1" applyFont="1" applyFill="1" applyBorder="1" applyAlignment="1">
      <alignment horizontal="center" vertical="center"/>
      <protection/>
    </xf>
    <xf numFmtId="2" fontId="17" fillId="33" borderId="29" xfId="53" applyNumberFormat="1" applyFont="1" applyFill="1" applyBorder="1" applyAlignment="1">
      <alignment horizontal="center" vertical="center"/>
      <protection/>
    </xf>
    <xf numFmtId="188" fontId="31" fillId="33" borderId="0" xfId="53" applyNumberFormat="1" applyFont="1" applyFill="1" applyBorder="1" applyAlignment="1">
      <alignment horizontal="center" vertical="center"/>
      <protection/>
    </xf>
    <xf numFmtId="188" fontId="11" fillId="33" borderId="0" xfId="0" applyNumberFormat="1" applyFont="1" applyFill="1" applyBorder="1" applyAlignment="1">
      <alignment horizontal="center" vertical="center"/>
    </xf>
    <xf numFmtId="0" fontId="11" fillId="33" borderId="0"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4" fillId="0" borderId="11" xfId="0" applyFont="1" applyFill="1" applyBorder="1" applyAlignment="1">
      <alignment vertical="center"/>
    </xf>
    <xf numFmtId="2" fontId="17" fillId="33" borderId="12" xfId="53" applyNumberFormat="1" applyFont="1" applyFill="1" applyBorder="1" applyAlignment="1">
      <alignment horizontal="center" vertical="center"/>
      <protection/>
    </xf>
    <xf numFmtId="2" fontId="17" fillId="33" borderId="11" xfId="53" applyNumberFormat="1" applyFont="1" applyFill="1" applyBorder="1" applyAlignment="1">
      <alignment horizontal="center" vertical="center"/>
      <protection/>
    </xf>
    <xf numFmtId="2" fontId="17" fillId="33" borderId="23" xfId="53" applyNumberFormat="1" applyFont="1" applyFill="1" applyBorder="1" applyAlignment="1">
      <alignment horizontal="center" vertical="center"/>
      <protection/>
    </xf>
    <xf numFmtId="2" fontId="17" fillId="33" borderId="10" xfId="53" applyNumberFormat="1" applyFont="1" applyFill="1" applyBorder="1" applyAlignment="1">
      <alignment horizontal="center" vertical="center"/>
      <protection/>
    </xf>
    <xf numFmtId="2" fontId="17" fillId="33" borderId="30" xfId="53" applyNumberFormat="1" applyFont="1" applyFill="1" applyBorder="1" applyAlignment="1">
      <alignment horizontal="center" vertical="center"/>
      <protection/>
    </xf>
    <xf numFmtId="2" fontId="11" fillId="33" borderId="0" xfId="53" applyNumberFormat="1" applyFont="1" applyFill="1" applyBorder="1" applyAlignment="1">
      <alignment horizontal="center" vertical="center"/>
      <protection/>
    </xf>
    <xf numFmtId="0" fontId="61" fillId="33" borderId="0" xfId="0" applyFont="1" applyFill="1" applyBorder="1" applyAlignment="1">
      <alignment horizontal="left"/>
    </xf>
    <xf numFmtId="2" fontId="62" fillId="0" borderId="0" xfId="0" applyNumberFormat="1" applyFont="1" applyFill="1" applyBorder="1" applyAlignment="1">
      <alignment horizontal="center"/>
    </xf>
    <xf numFmtId="0" fontId="63" fillId="33" borderId="0" xfId="0" applyFont="1" applyFill="1" applyBorder="1" applyAlignment="1">
      <alignment/>
    </xf>
    <xf numFmtId="0" fontId="64" fillId="33" borderId="0" xfId="0" applyFont="1" applyFill="1" applyBorder="1" applyAlignment="1">
      <alignment/>
    </xf>
    <xf numFmtId="0" fontId="64" fillId="33" borderId="0" xfId="0" applyFont="1" applyFill="1" applyAlignment="1">
      <alignment/>
    </xf>
    <xf numFmtId="0" fontId="56" fillId="37" borderId="25" xfId="0" applyFont="1" applyFill="1" applyBorder="1" applyAlignment="1">
      <alignment horizontal="center" vertical="center"/>
    </xf>
    <xf numFmtId="0" fontId="53" fillId="33" borderId="25" xfId="53" applyFont="1" applyFill="1" applyBorder="1" applyAlignment="1">
      <alignment horizontal="center" vertical="center"/>
      <protection/>
    </xf>
    <xf numFmtId="0" fontId="53" fillId="33" borderId="26" xfId="53" applyFont="1" applyFill="1" applyBorder="1" applyAlignment="1">
      <alignment horizontal="center" vertical="center"/>
      <protection/>
    </xf>
    <xf numFmtId="0" fontId="53" fillId="33" borderId="25" xfId="0" applyFont="1" applyFill="1" applyBorder="1" applyAlignment="1">
      <alignment horizontal="center" vertical="center"/>
    </xf>
    <xf numFmtId="0" fontId="44" fillId="33" borderId="0" xfId="0" applyFont="1" applyFill="1" applyBorder="1" applyAlignment="1">
      <alignment vertical="top" wrapText="1"/>
    </xf>
    <xf numFmtId="0" fontId="44" fillId="33" borderId="0" xfId="0" applyFont="1" applyFill="1" applyBorder="1" applyAlignment="1">
      <alignment wrapText="1"/>
    </xf>
    <xf numFmtId="0" fontId="44" fillId="33" borderId="0" xfId="0" applyFont="1" applyFill="1" applyBorder="1" applyAlignment="1">
      <alignment vertical="center" wrapText="1" readingOrder="1"/>
    </xf>
    <xf numFmtId="0" fontId="44" fillId="33" borderId="0" xfId="0" applyFont="1" applyFill="1" applyBorder="1" applyAlignment="1">
      <alignment vertical="center" wrapText="1"/>
    </xf>
    <xf numFmtId="0" fontId="45" fillId="33" borderId="0" xfId="0" applyFont="1" applyFill="1" applyBorder="1" applyAlignment="1">
      <alignment wrapText="1"/>
    </xf>
    <xf numFmtId="0" fontId="47" fillId="33" borderId="31" xfId="0" applyFont="1" applyFill="1" applyBorder="1" applyAlignment="1">
      <alignment horizontal="left" vertical="center" wrapText="1"/>
    </xf>
    <xf numFmtId="0" fontId="0" fillId="0" borderId="31" xfId="0" applyBorder="1" applyAlignment="1">
      <alignment wrapText="1"/>
    </xf>
    <xf numFmtId="0" fontId="59" fillId="0" borderId="0" xfId="0" applyFont="1" applyFill="1" applyBorder="1" applyAlignment="1">
      <alignment horizontal="left" vertical="center"/>
    </xf>
    <xf numFmtId="0" fontId="60" fillId="0" borderId="0" xfId="0" applyFont="1" applyFill="1" applyBorder="1" applyAlignment="1">
      <alignment/>
    </xf>
    <xf numFmtId="0" fontId="60" fillId="0" borderId="0" xfId="0" applyFont="1" applyFill="1" applyAlignment="1">
      <alignment/>
    </xf>
    <xf numFmtId="0" fontId="7" fillId="33" borderId="0" xfId="53" applyFont="1" applyFill="1" applyBorder="1" applyAlignment="1">
      <alignment horizontal="center"/>
      <protection/>
    </xf>
    <xf numFmtId="0" fontId="18" fillId="40" borderId="32" xfId="53" applyFont="1" applyFill="1" applyBorder="1" applyAlignment="1">
      <alignment horizontal="left"/>
      <protection/>
    </xf>
    <xf numFmtId="0" fontId="18" fillId="40" borderId="13" xfId="53" applyFont="1" applyFill="1" applyBorder="1" applyAlignment="1">
      <alignment horizontal="left"/>
      <protection/>
    </xf>
    <xf numFmtId="0" fontId="18" fillId="41" borderId="13" xfId="53" applyFont="1" applyFill="1" applyBorder="1" applyAlignment="1">
      <alignment horizontal="right"/>
      <protection/>
    </xf>
    <xf numFmtId="0" fontId="18" fillId="41" borderId="33" xfId="53" applyFont="1" applyFill="1" applyBorder="1" applyAlignment="1">
      <alignment horizontal="right"/>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Tabell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1">
    <dxf>
      <fill>
        <patternFill>
          <bgColor indexed="10"/>
        </patternFill>
      </fill>
    </dxf>
    <dxf>
      <fill>
        <patternFill>
          <bgColor indexed="13"/>
        </patternFill>
      </fill>
    </dxf>
    <dxf>
      <fill>
        <patternFill>
          <bgColor indexed="50"/>
        </patternFill>
      </fill>
    </dxf>
    <dxf>
      <font>
        <color indexed="17"/>
      </font>
      <fill>
        <patternFill>
          <bgColor indexed="17"/>
        </patternFill>
      </fill>
    </dxf>
    <dxf>
      <font>
        <color indexed="17"/>
      </font>
      <fill>
        <patternFill>
          <bgColor indexed="17"/>
        </patternFill>
      </fill>
    </dxf>
    <dxf>
      <font>
        <color indexed="17"/>
      </font>
      <fill>
        <patternFill>
          <bgColor indexed="17"/>
        </patternFill>
      </fill>
    </dxf>
    <dxf>
      <font>
        <color indexed="17"/>
      </font>
      <fill>
        <patternFill>
          <bgColor indexed="17"/>
        </patternFill>
      </fill>
    </dxf>
    <dxf>
      <font>
        <color indexed="17"/>
      </font>
      <fill>
        <patternFill>
          <bgColor indexed="17"/>
        </patternFill>
      </fill>
    </dxf>
    <dxf>
      <font>
        <color indexed="17"/>
      </font>
      <fill>
        <patternFill>
          <bgColor indexed="17"/>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7"/>
      </font>
      <fill>
        <patternFill>
          <fgColor indexed="17"/>
          <bgColor indexed="17"/>
        </patternFill>
      </fill>
    </dxf>
    <dxf>
      <font>
        <color indexed="17"/>
      </font>
      <fill>
        <patternFill>
          <bgColor indexed="17"/>
        </patternFill>
      </fill>
    </dxf>
    <dxf>
      <font>
        <color indexed="10"/>
      </font>
      <fill>
        <patternFill>
          <bgColor indexed="10"/>
        </patternFill>
      </fill>
    </dxf>
    <dxf>
      <font>
        <color indexed="10"/>
      </font>
      <fill>
        <patternFill>
          <bgColor indexed="10"/>
        </patternFill>
      </fill>
    </dxf>
    <dxf>
      <font>
        <color indexed="8"/>
      </font>
      <fill>
        <patternFill>
          <bgColor indexed="8"/>
        </patternFill>
      </fill>
    </dxf>
    <dxf>
      <font>
        <color indexed="17"/>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10</xdr:row>
      <xdr:rowOff>180975</xdr:rowOff>
    </xdr:from>
    <xdr:to>
      <xdr:col>2</xdr:col>
      <xdr:colOff>1609725</xdr:colOff>
      <xdr:row>10</xdr:row>
      <xdr:rowOff>180975</xdr:rowOff>
    </xdr:to>
    <xdr:sp fLocksText="0">
      <xdr:nvSpPr>
        <xdr:cNvPr id="1" name="Text Box 5"/>
        <xdr:cNvSpPr txBox="1">
          <a:spLocks noChangeArrowheads="1"/>
        </xdr:cNvSpPr>
      </xdr:nvSpPr>
      <xdr:spPr>
        <a:xfrm>
          <a:off x="3914775" y="4781550"/>
          <a:ext cx="1476375" cy="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4</xdr:col>
      <xdr:colOff>95250</xdr:colOff>
      <xdr:row>18</xdr:row>
      <xdr:rowOff>0</xdr:rowOff>
    </xdr:to>
    <xdr:sp>
      <xdr:nvSpPr>
        <xdr:cNvPr id="2" name="Text Box 10"/>
        <xdr:cNvSpPr txBox="1">
          <a:spLocks noChangeArrowheads="1"/>
        </xdr:cNvSpPr>
      </xdr:nvSpPr>
      <xdr:spPr>
        <a:xfrm>
          <a:off x="0" y="7467600"/>
          <a:ext cx="6448425" cy="0"/>
        </a:xfrm>
        <a:prstGeom prst="rect">
          <a:avLst/>
        </a:prstGeom>
        <a:noFill/>
        <a:ln w="9525" cmpd="sng">
          <a:noFill/>
        </a:ln>
      </xdr:spPr>
      <xdr:txBody>
        <a:bodyPr vertOverflow="clip" wrap="square"/>
        <a:p>
          <a:pPr algn="l">
            <a:defRPr/>
          </a:pPr>
          <a:r>
            <a:rPr lang="en-US" cap="none" sz="700" b="0" i="0" u="none" baseline="0">
              <a:solidFill>
                <a:srgbClr val="424242"/>
              </a:solidFill>
              <a:latin typeface="Arial"/>
              <a:ea typeface="Arial"/>
              <a:cs typeface="Arial"/>
            </a:rPr>
            <a:t> Herausgeber:                          Verfasser:                                         Partner:
</a:t>
          </a:r>
        </a:p>
      </xdr:txBody>
    </xdr:sp>
    <xdr:clientData/>
  </xdr:twoCellAnchor>
  <xdr:twoCellAnchor>
    <xdr:from>
      <xdr:col>2</xdr:col>
      <xdr:colOff>133350</xdr:colOff>
      <xdr:row>10</xdr:row>
      <xdr:rowOff>180975</xdr:rowOff>
    </xdr:from>
    <xdr:to>
      <xdr:col>2</xdr:col>
      <xdr:colOff>1609725</xdr:colOff>
      <xdr:row>10</xdr:row>
      <xdr:rowOff>180975</xdr:rowOff>
    </xdr:to>
    <xdr:sp fLocksText="0">
      <xdr:nvSpPr>
        <xdr:cNvPr id="3" name="Text Box 17"/>
        <xdr:cNvSpPr txBox="1">
          <a:spLocks noChangeArrowheads="1"/>
        </xdr:cNvSpPr>
      </xdr:nvSpPr>
      <xdr:spPr>
        <a:xfrm>
          <a:off x="3914775" y="4781550"/>
          <a:ext cx="1476375" cy="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4</xdr:col>
      <xdr:colOff>95250</xdr:colOff>
      <xdr:row>23</xdr:row>
      <xdr:rowOff>0</xdr:rowOff>
    </xdr:to>
    <xdr:sp>
      <xdr:nvSpPr>
        <xdr:cNvPr id="4" name="Text Box 24"/>
        <xdr:cNvSpPr txBox="1">
          <a:spLocks noChangeArrowheads="1"/>
        </xdr:cNvSpPr>
      </xdr:nvSpPr>
      <xdr:spPr>
        <a:xfrm>
          <a:off x="0" y="8905875"/>
          <a:ext cx="6448425" cy="0"/>
        </a:xfrm>
        <a:prstGeom prst="rect">
          <a:avLst/>
        </a:prstGeom>
        <a:noFill/>
        <a:ln w="9525" cmpd="sng">
          <a:noFill/>
        </a:ln>
      </xdr:spPr>
      <xdr:txBody>
        <a:bodyPr vertOverflow="clip" wrap="square"/>
        <a:p>
          <a:pPr algn="l">
            <a:defRPr/>
          </a:pPr>
          <a:r>
            <a:rPr lang="en-US" cap="none" sz="700" b="0" i="0" u="none" baseline="0">
              <a:solidFill>
                <a:srgbClr val="424242"/>
              </a:solidFill>
              <a:latin typeface="Arial"/>
              <a:ea typeface="Arial"/>
              <a:cs typeface="Arial"/>
            </a:rPr>
            <a:t> Herausgeber:                          Verfasser:                                         Partner: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5886450</xdr:colOff>
      <xdr:row>1</xdr:row>
      <xdr:rowOff>1362075</xdr:rowOff>
    </xdr:from>
    <xdr:to>
      <xdr:col>2</xdr:col>
      <xdr:colOff>8039100</xdr:colOff>
      <xdr:row>1</xdr:row>
      <xdr:rowOff>1971675</xdr:rowOff>
    </xdr:to>
    <xdr:sp>
      <xdr:nvSpPr>
        <xdr:cNvPr id="1" name="Line 2"/>
        <xdr:cNvSpPr>
          <a:spLocks/>
        </xdr:cNvSpPr>
      </xdr:nvSpPr>
      <xdr:spPr>
        <a:xfrm>
          <a:off x="6076950" y="1466850"/>
          <a:ext cx="2152650" cy="60960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11</xdr:row>
      <xdr:rowOff>9525</xdr:rowOff>
    </xdr:from>
    <xdr:to>
      <xdr:col>13</xdr:col>
      <xdr:colOff>76200</xdr:colOff>
      <xdr:row>12</xdr:row>
      <xdr:rowOff>0</xdr:rowOff>
    </xdr:to>
    <xdr:sp>
      <xdr:nvSpPr>
        <xdr:cNvPr id="1" name="Text Box 23"/>
        <xdr:cNvSpPr txBox="1">
          <a:spLocks noChangeArrowheads="1"/>
        </xdr:cNvSpPr>
      </xdr:nvSpPr>
      <xdr:spPr>
        <a:xfrm>
          <a:off x="4248150" y="2667000"/>
          <a:ext cx="15240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0</a:t>
          </a:r>
        </a:p>
      </xdr:txBody>
    </xdr:sp>
    <xdr:clientData/>
  </xdr:twoCellAnchor>
  <xdr:twoCellAnchor editAs="absolute">
    <xdr:from>
      <xdr:col>0</xdr:col>
      <xdr:colOff>114300</xdr:colOff>
      <xdr:row>3</xdr:row>
      <xdr:rowOff>180975</xdr:rowOff>
    </xdr:from>
    <xdr:to>
      <xdr:col>2</xdr:col>
      <xdr:colOff>333375</xdr:colOff>
      <xdr:row>9</xdr:row>
      <xdr:rowOff>0</xdr:rowOff>
    </xdr:to>
    <xdr:grpSp>
      <xdr:nvGrpSpPr>
        <xdr:cNvPr id="2" name="Group 45"/>
        <xdr:cNvGrpSpPr>
          <a:grpSpLocks/>
        </xdr:cNvGrpSpPr>
      </xdr:nvGrpSpPr>
      <xdr:grpSpPr>
        <a:xfrm>
          <a:off x="114300" y="762000"/>
          <a:ext cx="1143000" cy="1581150"/>
          <a:chOff x="201" y="52"/>
          <a:chExt cx="103" cy="123"/>
        </a:xfrm>
        <a:solidFill>
          <a:srgbClr val="FFFFFF"/>
        </a:solidFill>
      </xdr:grpSpPr>
      <xdr:sp>
        <xdr:nvSpPr>
          <xdr:cNvPr id="3" name="AutoShape 29"/>
          <xdr:cNvSpPr>
            <a:spLocks/>
          </xdr:cNvSpPr>
        </xdr:nvSpPr>
        <xdr:spPr>
          <a:xfrm>
            <a:off x="226" y="91"/>
            <a:ext cx="52" cy="44"/>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2757" y="10800"/>
                  <a:pt x="2757" y="15242"/>
                  <a:pt x="6358" y="18843"/>
                </a:cubicBezTo>
                <a:cubicBezTo>
                  <a:pt x="10800" y="18843"/>
                  <a:pt x="15242" y="18843"/>
                  <a:pt x="18843" y="15242"/>
                </a:cubicBezTo>
                <a:cubicBezTo>
                  <a:pt x="18843" y="10800"/>
                  <a:pt x="18843" y="6358"/>
                  <a:pt x="15242" y="2757"/>
                </a:cubicBezTo>
                <a:cubicBezTo>
                  <a:pt x="10800" y="2757"/>
                  <a:pt x="6358" y="2757"/>
                  <a:pt x="2757" y="6358"/>
                </a:cubicBezTo>
                <a:close/>
              </a:path>
            </a:pathLst>
          </a:custGeom>
          <a:solidFill>
            <a:srgbClr val="424242"/>
          </a:solidFill>
          <a:ln w="952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31"/>
          <xdr:cNvSpPr>
            <a:spLocks/>
          </xdr:cNvSpPr>
        </xdr:nvSpPr>
        <xdr:spPr>
          <a:xfrm>
            <a:off x="226" y="130"/>
            <a:ext cx="52" cy="44"/>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2757" y="10800"/>
                  <a:pt x="2757" y="15242"/>
                  <a:pt x="6358" y="18843"/>
                </a:cubicBezTo>
                <a:cubicBezTo>
                  <a:pt x="10800" y="18843"/>
                  <a:pt x="15242" y="18843"/>
                  <a:pt x="18843" y="15242"/>
                </a:cubicBezTo>
                <a:cubicBezTo>
                  <a:pt x="18843" y="10800"/>
                  <a:pt x="18843" y="6358"/>
                  <a:pt x="15242" y="2757"/>
                </a:cubicBezTo>
                <a:cubicBezTo>
                  <a:pt x="10800" y="2757"/>
                  <a:pt x="6358" y="2757"/>
                  <a:pt x="2757" y="6358"/>
                </a:cubicBezTo>
                <a:close/>
              </a:path>
            </a:pathLst>
          </a:custGeom>
          <a:solidFill>
            <a:srgbClr val="424242"/>
          </a:solidFill>
          <a:ln w="952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32"/>
          <xdr:cNvSpPr>
            <a:spLocks/>
          </xdr:cNvSpPr>
        </xdr:nvSpPr>
        <xdr:spPr>
          <a:xfrm>
            <a:off x="226" y="52"/>
            <a:ext cx="52" cy="44"/>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2757" y="10800"/>
                  <a:pt x="2757" y="15242"/>
                  <a:pt x="6358" y="18843"/>
                </a:cubicBezTo>
                <a:cubicBezTo>
                  <a:pt x="10800" y="18843"/>
                  <a:pt x="15242" y="18843"/>
                  <a:pt x="18843" y="15242"/>
                </a:cubicBezTo>
                <a:cubicBezTo>
                  <a:pt x="18843" y="10800"/>
                  <a:pt x="18843" y="6358"/>
                  <a:pt x="15242" y="2757"/>
                </a:cubicBezTo>
                <a:cubicBezTo>
                  <a:pt x="10800" y="2757"/>
                  <a:pt x="6358" y="2757"/>
                  <a:pt x="2757" y="6358"/>
                </a:cubicBezTo>
                <a:close/>
              </a:path>
            </a:pathLst>
          </a:custGeom>
          <a:solidFill>
            <a:srgbClr val="424242"/>
          </a:solidFill>
          <a:ln w="952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33"/>
          <xdr:cNvSpPr>
            <a:spLocks/>
          </xdr:cNvSpPr>
        </xdr:nvSpPr>
        <xdr:spPr>
          <a:xfrm>
            <a:off x="202" y="91"/>
            <a:ext cx="52" cy="45"/>
          </a:xfrm>
          <a:prstGeom prst="moon">
            <a:avLst/>
          </a:prstGeom>
          <a:solidFill>
            <a:srgbClr val="424242"/>
          </a:solidFill>
          <a:ln w="952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34"/>
          <xdr:cNvSpPr>
            <a:spLocks/>
          </xdr:cNvSpPr>
        </xdr:nvSpPr>
        <xdr:spPr>
          <a:xfrm>
            <a:off x="201" y="131"/>
            <a:ext cx="51" cy="44"/>
          </a:xfrm>
          <a:prstGeom prst="moon">
            <a:avLst/>
          </a:prstGeom>
          <a:solidFill>
            <a:srgbClr val="424242"/>
          </a:solidFill>
          <a:ln w="952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utoShape 35"/>
          <xdr:cNvSpPr>
            <a:spLocks/>
          </xdr:cNvSpPr>
        </xdr:nvSpPr>
        <xdr:spPr>
          <a:xfrm>
            <a:off x="201" y="52"/>
            <a:ext cx="52" cy="44"/>
          </a:xfrm>
          <a:prstGeom prst="moon">
            <a:avLst/>
          </a:prstGeom>
          <a:solidFill>
            <a:srgbClr val="424242"/>
          </a:solidFill>
          <a:ln w="952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37"/>
          <xdr:cNvSpPr>
            <a:spLocks/>
          </xdr:cNvSpPr>
        </xdr:nvSpPr>
        <xdr:spPr>
          <a:xfrm rot="10800000">
            <a:off x="251" y="91"/>
            <a:ext cx="53" cy="45"/>
          </a:xfrm>
          <a:prstGeom prst="moon">
            <a:avLst/>
          </a:prstGeom>
          <a:solidFill>
            <a:srgbClr val="424242"/>
          </a:solidFill>
          <a:ln w="952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38"/>
          <xdr:cNvSpPr>
            <a:spLocks/>
          </xdr:cNvSpPr>
        </xdr:nvSpPr>
        <xdr:spPr>
          <a:xfrm rot="10800000">
            <a:off x="252" y="131"/>
            <a:ext cx="52" cy="44"/>
          </a:xfrm>
          <a:prstGeom prst="moon">
            <a:avLst/>
          </a:prstGeom>
          <a:solidFill>
            <a:srgbClr val="424242"/>
          </a:solidFill>
          <a:ln w="952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AutoShape 36"/>
          <xdr:cNvSpPr>
            <a:spLocks/>
          </xdr:cNvSpPr>
        </xdr:nvSpPr>
        <xdr:spPr>
          <a:xfrm rot="10800000">
            <a:off x="251" y="52"/>
            <a:ext cx="53" cy="44"/>
          </a:xfrm>
          <a:prstGeom prst="moon">
            <a:avLst/>
          </a:prstGeom>
          <a:solidFill>
            <a:srgbClr val="424242"/>
          </a:solidFill>
          <a:ln w="952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25"/>
  <sheetViews>
    <sheetView zoomScaleSheetLayoutView="120" zoomScalePageLayoutView="0" workbookViewId="0" topLeftCell="A6">
      <selection activeCell="B21" sqref="B21"/>
    </sheetView>
  </sheetViews>
  <sheetFormatPr defaultColWidth="0" defaultRowHeight="12" customHeight="1" zeroHeight="1"/>
  <cols>
    <col min="1" max="1" width="1.28515625" style="113" customWidth="1"/>
    <col min="2" max="2" width="55.421875" style="113" customWidth="1"/>
    <col min="3" max="3" width="39.8515625" style="81" customWidth="1"/>
    <col min="4" max="4" width="0.13671875" style="81" customWidth="1"/>
    <col min="5" max="5" width="69.28125" style="81" hidden="1" customWidth="1"/>
    <col min="6" max="18" width="11.421875" style="81" hidden="1" customWidth="1"/>
    <col min="19" max="16384" width="11.421875" style="113" hidden="1" customWidth="1"/>
  </cols>
  <sheetData>
    <row r="1" spans="1:2" ht="12.75">
      <c r="A1" s="81"/>
      <c r="B1" s="81"/>
    </row>
    <row r="2" spans="1:3" ht="45">
      <c r="A2" s="114"/>
      <c r="B2" s="124" t="s">
        <v>18</v>
      </c>
      <c r="C2" s="114"/>
    </row>
    <row r="3" spans="1:3" ht="117" customHeight="1">
      <c r="A3" s="81"/>
      <c r="B3" s="194" t="s">
        <v>19</v>
      </c>
      <c r="C3" s="195"/>
    </row>
    <row r="4" spans="1:3" ht="18" customHeight="1">
      <c r="A4" s="114"/>
      <c r="B4" s="125" t="s">
        <v>38</v>
      </c>
      <c r="C4" s="114"/>
    </row>
    <row r="5" spans="1:3" ht="51" customHeight="1">
      <c r="A5" s="81"/>
      <c r="B5" s="193" t="s">
        <v>14</v>
      </c>
      <c r="C5" s="193"/>
    </row>
    <row r="6" spans="1:3" ht="30" customHeight="1">
      <c r="A6" s="81"/>
      <c r="B6" s="196" t="s">
        <v>15</v>
      </c>
      <c r="C6" s="196"/>
    </row>
    <row r="7" spans="1:3" ht="45.75" customHeight="1">
      <c r="A7" s="81"/>
      <c r="B7" s="195" t="s">
        <v>16</v>
      </c>
      <c r="C7" s="195"/>
    </row>
    <row r="8" spans="1:18" s="115" customFormat="1" ht="14.25">
      <c r="A8" s="89"/>
      <c r="B8" s="90" t="s">
        <v>42</v>
      </c>
      <c r="C8" s="89"/>
      <c r="D8" s="89"/>
      <c r="F8" s="89"/>
      <c r="G8" s="89"/>
      <c r="H8" s="89"/>
      <c r="I8" s="89"/>
      <c r="J8" s="89"/>
      <c r="K8" s="89"/>
      <c r="L8" s="89"/>
      <c r="M8" s="89"/>
      <c r="N8" s="89"/>
      <c r="O8" s="89"/>
      <c r="P8" s="89"/>
      <c r="Q8" s="89"/>
      <c r="R8" s="89"/>
    </row>
    <row r="9" spans="1:18" s="115" customFormat="1" ht="14.25">
      <c r="A9" s="89"/>
      <c r="B9" s="91" t="s">
        <v>41</v>
      </c>
      <c r="C9" s="89"/>
      <c r="D9" s="89"/>
      <c r="E9" s="89"/>
      <c r="F9" s="89"/>
      <c r="G9" s="89"/>
      <c r="H9" s="89"/>
      <c r="I9" s="89"/>
      <c r="J9" s="89"/>
      <c r="K9" s="89"/>
      <c r="L9" s="89"/>
      <c r="M9" s="89"/>
      <c r="N9" s="89"/>
      <c r="O9" s="89"/>
      <c r="P9" s="89"/>
      <c r="Q9" s="89"/>
      <c r="R9" s="89"/>
    </row>
    <row r="10" spans="1:18" s="115" customFormat="1" ht="14.25">
      <c r="A10" s="89"/>
      <c r="B10" s="91" t="s">
        <v>40</v>
      </c>
      <c r="C10" s="89"/>
      <c r="D10" s="89"/>
      <c r="E10" s="89"/>
      <c r="F10" s="89"/>
      <c r="G10" s="89"/>
      <c r="H10" s="89"/>
      <c r="I10" s="89"/>
      <c r="J10" s="89"/>
      <c r="K10" s="89"/>
      <c r="L10" s="89"/>
      <c r="M10" s="89"/>
      <c r="N10" s="89"/>
      <c r="O10" s="89"/>
      <c r="P10" s="89"/>
      <c r="Q10" s="89"/>
      <c r="R10" s="89"/>
    </row>
    <row r="11" spans="1:18" s="115" customFormat="1" ht="14.25">
      <c r="A11" s="89"/>
      <c r="B11" s="91" t="s">
        <v>39</v>
      </c>
      <c r="C11" s="89"/>
      <c r="D11" s="89"/>
      <c r="E11" s="89"/>
      <c r="F11" s="89"/>
      <c r="G11" s="89"/>
      <c r="H11" s="89"/>
      <c r="I11" s="89"/>
      <c r="J11" s="89"/>
      <c r="K11" s="89"/>
      <c r="L11" s="89"/>
      <c r="M11" s="89"/>
      <c r="N11" s="89"/>
      <c r="O11" s="89"/>
      <c r="P11" s="89"/>
      <c r="Q11" s="89"/>
      <c r="R11" s="89"/>
    </row>
    <row r="12" spans="1:18" s="115" customFormat="1" ht="26.25" customHeight="1">
      <c r="A12" s="89"/>
      <c r="B12" s="195" t="s">
        <v>43</v>
      </c>
      <c r="C12" s="195"/>
      <c r="D12" s="89"/>
      <c r="E12" s="89"/>
      <c r="F12" s="89"/>
      <c r="G12" s="89"/>
      <c r="H12" s="89"/>
      <c r="I12" s="89"/>
      <c r="J12" s="89"/>
      <c r="K12" s="89"/>
      <c r="L12" s="89"/>
      <c r="M12" s="89"/>
      <c r="N12" s="89"/>
      <c r="O12" s="89"/>
      <c r="P12" s="89"/>
      <c r="Q12" s="89"/>
      <c r="R12" s="89"/>
    </row>
    <row r="13" spans="1:3" s="117" customFormat="1" ht="29.25" customHeight="1">
      <c r="A13" s="116"/>
      <c r="B13" s="100" t="s">
        <v>30</v>
      </c>
      <c r="C13" s="116"/>
    </row>
    <row r="14" spans="1:18" s="115" customFormat="1" ht="28.5" customHeight="1">
      <c r="A14" s="89"/>
      <c r="B14" s="193" t="s">
        <v>44</v>
      </c>
      <c r="C14" s="193"/>
      <c r="D14" s="89"/>
      <c r="E14" s="89"/>
      <c r="F14" s="89"/>
      <c r="G14" s="89"/>
      <c r="H14" s="89"/>
      <c r="I14" s="89"/>
      <c r="J14" s="89"/>
      <c r="K14" s="89"/>
      <c r="L14" s="89"/>
      <c r="M14" s="89"/>
      <c r="N14" s="89"/>
      <c r="O14" s="89"/>
      <c r="P14" s="89"/>
      <c r="Q14" s="89"/>
      <c r="R14" s="89"/>
    </row>
    <row r="15" spans="1:18" s="115" customFormat="1" ht="20.25" customHeight="1">
      <c r="A15" s="89"/>
      <c r="B15" s="193" t="s">
        <v>31</v>
      </c>
      <c r="C15" s="193"/>
      <c r="D15" s="89"/>
      <c r="E15" s="89"/>
      <c r="F15" s="89"/>
      <c r="G15" s="89"/>
      <c r="H15" s="89"/>
      <c r="I15" s="89"/>
      <c r="J15" s="89"/>
      <c r="K15" s="89"/>
      <c r="L15" s="89"/>
      <c r="M15" s="89"/>
      <c r="N15" s="89"/>
      <c r="O15" s="89"/>
      <c r="P15" s="89"/>
      <c r="Q15" s="89"/>
      <c r="R15" s="89"/>
    </row>
    <row r="16" spans="1:18" s="115" customFormat="1" ht="15.75" customHeight="1">
      <c r="A16" s="89"/>
      <c r="B16" s="193" t="s">
        <v>32</v>
      </c>
      <c r="C16" s="193"/>
      <c r="D16" s="89"/>
      <c r="E16" s="89"/>
      <c r="F16" s="89"/>
      <c r="G16" s="89"/>
      <c r="H16" s="89"/>
      <c r="I16" s="89"/>
      <c r="J16" s="89"/>
      <c r="K16" s="89"/>
      <c r="L16" s="89"/>
      <c r="M16" s="89"/>
      <c r="N16" s="89"/>
      <c r="O16" s="89"/>
      <c r="P16" s="89"/>
      <c r="Q16" s="89"/>
      <c r="R16" s="89"/>
    </row>
    <row r="17" spans="1:18" s="115" customFormat="1" ht="23.25" customHeight="1">
      <c r="A17" s="89"/>
      <c r="B17" s="192" t="s">
        <v>33</v>
      </c>
      <c r="C17" s="192"/>
      <c r="D17" s="89"/>
      <c r="E17" s="89"/>
      <c r="F17" s="89"/>
      <c r="G17" s="89"/>
      <c r="H17" s="89"/>
      <c r="I17" s="89"/>
      <c r="J17" s="89"/>
      <c r="K17" s="89"/>
      <c r="L17" s="89"/>
      <c r="M17" s="89"/>
      <c r="N17" s="89"/>
      <c r="O17" s="89"/>
      <c r="P17" s="89"/>
      <c r="Q17" s="89"/>
      <c r="R17" s="89"/>
    </row>
    <row r="18" spans="1:18" s="115" customFormat="1" ht="68.25" customHeight="1">
      <c r="A18" s="89"/>
      <c r="B18" s="192" t="s">
        <v>45</v>
      </c>
      <c r="C18" s="192"/>
      <c r="D18" s="89"/>
      <c r="E18" s="89"/>
      <c r="F18" s="89"/>
      <c r="G18" s="89"/>
      <c r="H18" s="89"/>
      <c r="I18" s="89"/>
      <c r="J18" s="89"/>
      <c r="K18" s="89"/>
      <c r="L18" s="89"/>
      <c r="M18" s="89"/>
      <c r="N18" s="89"/>
      <c r="O18" s="89"/>
      <c r="P18" s="89"/>
      <c r="Q18" s="89"/>
      <c r="R18" s="89"/>
    </row>
    <row r="19" spans="1:3" ht="14.25" customHeight="1">
      <c r="A19" s="81"/>
      <c r="B19" s="192" t="s">
        <v>46</v>
      </c>
      <c r="C19" s="192"/>
    </row>
    <row r="20" spans="1:2" ht="58.5" customHeight="1">
      <c r="A20" s="81"/>
      <c r="B20" s="128"/>
    </row>
    <row r="21" spans="1:2" ht="13.5" customHeight="1">
      <c r="A21" s="81"/>
      <c r="B21" s="128"/>
    </row>
    <row r="22" spans="1:2" ht="13.5" customHeight="1">
      <c r="A22" s="81"/>
      <c r="B22" s="128"/>
    </row>
    <row r="23" spans="1:2" ht="13.5" customHeight="1">
      <c r="A23" s="81"/>
      <c r="B23" s="128"/>
    </row>
    <row r="24" ht="13.5" customHeight="1">
      <c r="A24" s="81"/>
    </row>
    <row r="25" s="81" customFormat="1" ht="92.25" customHeight="1">
      <c r="B25" s="2"/>
    </row>
    <row r="26" s="81" customFormat="1" ht="12.75" hidden="1"/>
    <row r="27" s="81" customFormat="1" ht="12.75" hidden="1"/>
    <row r="28" s="81" customFormat="1" ht="12.75" hidden="1"/>
    <row r="29" s="81" customFormat="1" ht="12.75" hidden="1"/>
    <row r="30" s="81" customFormat="1" ht="12.75" hidden="1"/>
    <row r="31" s="81" customFormat="1" ht="12.75" hidden="1"/>
    <row r="32" s="81" customFormat="1" ht="12.75" hidden="1"/>
    <row r="33" s="81" customFormat="1" ht="12.75" hidden="1"/>
    <row r="34" s="81" customFormat="1" ht="12.75" hidden="1"/>
    <row r="35" s="81" customFormat="1" ht="12.75" hidden="1"/>
    <row r="36" s="81" customFormat="1" ht="12.75" hidden="1"/>
    <row r="37" s="81" customFormat="1" ht="12.75" hidden="1"/>
    <row r="38" s="81" customFormat="1" ht="12.75" hidden="1"/>
    <row r="39" s="81" customFormat="1" ht="12.75" hidden="1"/>
    <row r="40" s="81" customFormat="1" ht="12.75" hidden="1"/>
    <row r="41" s="81" customFormat="1" ht="12.75" hidden="1"/>
    <row r="42" s="81" customFormat="1" ht="12.75" hidden="1"/>
    <row r="43" s="81" customFormat="1" ht="12.75" hidden="1"/>
    <row r="44" s="81" customFormat="1" ht="12.75" hidden="1"/>
    <row r="45" s="81" customFormat="1" ht="12.75" hidden="1"/>
    <row r="46" s="81" customFormat="1" ht="12.75" hidden="1"/>
    <row r="47" s="81" customFormat="1" ht="12.75" hidden="1"/>
    <row r="48" s="81" customFormat="1" ht="12.75" hidden="1"/>
    <row r="49" s="81" customFormat="1" ht="12.75" hidden="1"/>
    <row r="50" s="81" customFormat="1" ht="12.75" hidden="1"/>
    <row r="51" s="81" customFormat="1" ht="12.75" hidden="1"/>
    <row r="52" s="81" customFormat="1" ht="12.75" hidden="1"/>
    <row r="53" s="81" customFormat="1" ht="12.75" hidden="1"/>
    <row r="54" s="81" customFormat="1" ht="12.75" hidden="1"/>
    <row r="55" s="81" customFormat="1" ht="12.75" hidden="1"/>
    <row r="56" s="81" customFormat="1" ht="12.75" hidden="1"/>
    <row r="57" s="81" customFormat="1" ht="12.75" hidden="1"/>
    <row r="58" s="81" customFormat="1" ht="12.75" hidden="1"/>
    <row r="59" s="81" customFormat="1" ht="12.75" hidden="1"/>
    <row r="60" s="81" customFormat="1" ht="12.75" hidden="1"/>
    <row r="61" s="81" customFormat="1" ht="12.75" hidden="1"/>
    <row r="62" s="81" customFormat="1" ht="12.75" hidden="1"/>
    <row r="63" s="81" customFormat="1" ht="12.75" hidden="1"/>
    <row r="64" s="81" customFormat="1" ht="12.75" hidden="1"/>
    <row r="65" s="81" customFormat="1" ht="12.75" hidden="1"/>
    <row r="66" s="81" customFormat="1" ht="12.75" hidden="1"/>
    <row r="67" s="81" customFormat="1" ht="12.75" hidden="1"/>
    <row r="68" s="81" customFormat="1" ht="12.75" hidden="1"/>
    <row r="69" s="81" customFormat="1" ht="12.75" hidden="1"/>
    <row r="70" s="81" customFormat="1" ht="12.75" hidden="1"/>
    <row r="71" s="81" customFormat="1" ht="12.75" hidden="1"/>
    <row r="72" s="81" customFormat="1" ht="12.75" hidden="1"/>
    <row r="73" s="81" customFormat="1" ht="12.75" hidden="1"/>
    <row r="74" s="81" customFormat="1" ht="12.75" hidden="1"/>
    <row r="75" s="81" customFormat="1" ht="12.75" hidden="1"/>
    <row r="76" s="81" customFormat="1" ht="12.75" hidden="1"/>
    <row r="77" s="81" customFormat="1" ht="12.75" hidden="1"/>
    <row r="78" s="81" customFormat="1" ht="12.75" hidden="1"/>
    <row r="79" s="81" customFormat="1" ht="12.75" hidden="1"/>
    <row r="80" s="81" customFormat="1" ht="12.75" hidden="1"/>
    <row r="81" s="81" customFormat="1" ht="12.75" hidden="1"/>
    <row r="82" s="81" customFormat="1" ht="12.75" hidden="1"/>
    <row r="83" s="81" customFormat="1" ht="12.75" hidden="1"/>
    <row r="84" s="81" customFormat="1" ht="12.75" hidden="1"/>
    <row r="85" s="81" customFormat="1" ht="12.75" hidden="1"/>
    <row r="86" s="81" customFormat="1" ht="12.75" hidden="1"/>
    <row r="87" s="81" customFormat="1" ht="12.75" hidden="1"/>
    <row r="88" s="81" customFormat="1" ht="12.75" hidden="1"/>
    <row r="89" s="81" customFormat="1" ht="12.75" hidden="1"/>
    <row r="90" s="81" customFormat="1" ht="12.75" hidden="1"/>
    <row r="91" s="81" customFormat="1" ht="12.75" hidden="1"/>
    <row r="92" s="81" customFormat="1" ht="12.75" hidden="1"/>
    <row r="93" s="81" customFormat="1" ht="12.75" hidden="1"/>
    <row r="94" s="81" customFormat="1" ht="12.75" hidden="1"/>
    <row r="95" s="81" customFormat="1" ht="12.75" hidden="1"/>
    <row r="96" s="81" customFormat="1" ht="12.75" hidden="1"/>
    <row r="97" s="81" customFormat="1" ht="12.75" hidden="1"/>
    <row r="98" s="81" customFormat="1" ht="12.75" hidden="1"/>
    <row r="99" s="81" customFormat="1" ht="12.75" hidden="1"/>
    <row r="100" s="81" customFormat="1" ht="12.75" hidden="1"/>
    <row r="101" s="81" customFormat="1" ht="12.75" hidden="1"/>
    <row r="102" s="81" customFormat="1" ht="12.75" hidden="1"/>
    <row r="103" s="81" customFormat="1" ht="12.75" hidden="1"/>
    <row r="104" s="81" customFormat="1" ht="12.75" hidden="1"/>
    <row r="105" s="81" customFormat="1" ht="12.75" hidden="1"/>
    <row r="106" s="81" customFormat="1" ht="12.75" hidden="1"/>
    <row r="107" s="81" customFormat="1" ht="12.75" hidden="1"/>
    <row r="108" s="81" customFormat="1" ht="12.75" hidden="1"/>
    <row r="109" s="81" customFormat="1" ht="12.75" hidden="1"/>
    <row r="110" s="81" customFormat="1" ht="12.75" hidden="1"/>
    <row r="111" s="81" customFormat="1" ht="12.75" hidden="1"/>
    <row r="112" s="81" customFormat="1" ht="12.75" hidden="1"/>
    <row r="113" s="81" customFormat="1" ht="12.75" hidden="1"/>
    <row r="114" s="81" customFormat="1" ht="12.75" hidden="1"/>
    <row r="115" s="81" customFormat="1" ht="12.75" hidden="1"/>
    <row r="116" s="81" customFormat="1" ht="12.75" hidden="1"/>
    <row r="117" s="81" customFormat="1" ht="12.75" hidden="1"/>
    <row r="118" s="81" customFormat="1" ht="12.75" hidden="1"/>
    <row r="119" s="81" customFormat="1" ht="12.75" hidden="1"/>
    <row r="120" s="81" customFormat="1" ht="12.75" hidden="1"/>
    <row r="121" s="81" customFormat="1" ht="12.75" hidden="1"/>
    <row r="122" s="81" customFormat="1" ht="12.75" hidden="1"/>
    <row r="123" s="81" customFormat="1" ht="12.75" hidden="1"/>
    <row r="124" s="81" customFormat="1" ht="12.75" hidden="1"/>
    <row r="125" s="81" customFormat="1" ht="12.75" hidden="1"/>
    <row r="126" s="81" customFormat="1" ht="12.75" hidden="1"/>
    <row r="127" s="81" customFormat="1" ht="12.75" hidden="1"/>
    <row r="128" s="81" customFormat="1" ht="12.75" hidden="1"/>
    <row r="129" s="81" customFormat="1" ht="12.75" hidden="1"/>
    <row r="130" s="81" customFormat="1" ht="12.75" hidden="1"/>
    <row r="131" s="81" customFormat="1" ht="12.75" hidden="1"/>
    <row r="132" s="81" customFormat="1" ht="12.75" hidden="1"/>
    <row r="133" s="81" customFormat="1" ht="12.75" hidden="1"/>
    <row r="134" s="81" customFormat="1" ht="12.75" hidden="1"/>
    <row r="135" s="81" customFormat="1" ht="12.75" hidden="1"/>
    <row r="136" s="81" customFormat="1" ht="12.75" hidden="1"/>
    <row r="137" s="81" customFormat="1" ht="12.75" hidden="1"/>
    <row r="138" s="81" customFormat="1" ht="12.75" hidden="1"/>
    <row r="139" s="81" customFormat="1" ht="12.75" hidden="1"/>
    <row r="140" s="81" customFormat="1" ht="12.75" hidden="1"/>
    <row r="141" s="81" customFormat="1" ht="12.75" hidden="1"/>
    <row r="142" s="81" customFormat="1" ht="12.75" hidden="1"/>
    <row r="143" s="81" customFormat="1" ht="12.75" hidden="1"/>
    <row r="144" s="81" customFormat="1" ht="12.75" hidden="1"/>
    <row r="145" s="81" customFormat="1" ht="12.75" hidden="1"/>
    <row r="146" s="81" customFormat="1" ht="12.75" hidden="1"/>
    <row r="147" s="81" customFormat="1" ht="12.75" hidden="1"/>
    <row r="148" s="81" customFormat="1" ht="12.75" hidden="1"/>
    <row r="149" s="81" customFormat="1" ht="12.75" hidden="1"/>
    <row r="150" s="81" customFormat="1" ht="12.75" hidden="1"/>
    <row r="151" s="81" customFormat="1" ht="12.75" hidden="1"/>
    <row r="152" s="81" customFormat="1" ht="12.75" hidden="1"/>
    <row r="153" s="81" customFormat="1" ht="12.75" hidden="1"/>
    <row r="154" s="81" customFormat="1" ht="12.75" hidden="1"/>
    <row r="155" s="81" customFormat="1" ht="12.75" hidden="1"/>
    <row r="156" s="81" customFormat="1" ht="12.75" hidden="1"/>
    <row r="157" s="81" customFormat="1" ht="12.75" hidden="1"/>
    <row r="158" s="81" customFormat="1" ht="12.75" hidden="1"/>
    <row r="159" s="81" customFormat="1" ht="12.75" hidden="1"/>
    <row r="160" s="81" customFormat="1" ht="12.75" hidden="1"/>
    <row r="161" s="81" customFormat="1" ht="12.75" hidden="1"/>
    <row r="162" s="81" customFormat="1" ht="12.75" hidden="1"/>
    <row r="163" s="81" customFormat="1" ht="12.75" hidden="1"/>
    <row r="164" s="81" customFormat="1" ht="12.75" hidden="1"/>
    <row r="165" s="81" customFormat="1" ht="12.75" hidden="1"/>
    <row r="166" s="81" customFormat="1" ht="12.75" hidden="1"/>
    <row r="167" s="81" customFormat="1" ht="12.75" hidden="1"/>
    <row r="168" s="81" customFormat="1" ht="12.75" hidden="1"/>
    <row r="169" s="81" customFormat="1" ht="12.75" hidden="1"/>
    <row r="170" s="81" customFormat="1" ht="12.75" hidden="1"/>
    <row r="171" s="81" customFormat="1" ht="12.75" hidden="1"/>
    <row r="172" s="81" customFormat="1" ht="12.75" hidden="1"/>
    <row r="173" s="81" customFormat="1" ht="12.75" hidden="1"/>
    <row r="174" s="81" customFormat="1" ht="12.75" hidden="1"/>
    <row r="175" s="81" customFormat="1" ht="12.75" hidden="1"/>
    <row r="176" s="81" customFormat="1" ht="12.75" hidden="1"/>
    <row r="177" s="81" customFormat="1" ht="12.75" hidden="1"/>
    <row r="178" s="81" customFormat="1" ht="12.75" hidden="1"/>
    <row r="179" s="81" customFormat="1" ht="12.75" hidden="1"/>
    <row r="180" s="81" customFormat="1" ht="12.75" hidden="1"/>
    <row r="181" s="81" customFormat="1" ht="12.75" hidden="1"/>
    <row r="182" s="81" customFormat="1" ht="12.75" hidden="1"/>
    <row r="183" s="81" customFormat="1" ht="12.75" hidden="1"/>
    <row r="184" s="81" customFormat="1" ht="12.75" hidden="1"/>
    <row r="185" s="81" customFormat="1" ht="12.75" hidden="1"/>
    <row r="186" s="81" customFormat="1" ht="12.75" hidden="1"/>
    <row r="187" s="81" customFormat="1" ht="12.75" hidden="1"/>
    <row r="188" s="81" customFormat="1" ht="12.75" hidden="1"/>
    <row r="189" s="81" customFormat="1" ht="12.75" hidden="1"/>
    <row r="190" s="81" customFormat="1" ht="12.75" hidden="1"/>
    <row r="191" s="81" customFormat="1" ht="12.75" hidden="1"/>
    <row r="192" s="81" customFormat="1" ht="12.75" hidden="1"/>
    <row r="193" s="81" customFormat="1" ht="12.75" hidden="1"/>
    <row r="194" s="81" customFormat="1" ht="12.75" hidden="1"/>
    <row r="195" s="81" customFormat="1" ht="12.75" hidden="1"/>
    <row r="196" s="81" customFormat="1" ht="12.75" hidden="1"/>
    <row r="197" s="81" customFormat="1" ht="12.75" hidden="1"/>
    <row r="198" s="81" customFormat="1" ht="12.75" hidden="1"/>
    <row r="199" s="81" customFormat="1" ht="12.75" hidden="1"/>
    <row r="200" s="81" customFormat="1" ht="12.75" hidden="1"/>
    <row r="201" s="81" customFormat="1" ht="12.75" hidden="1"/>
    <row r="202" s="81" customFormat="1" ht="12.75" hidden="1"/>
    <row r="203" s="81" customFormat="1" ht="12.75" hidden="1"/>
    <row r="204" s="81" customFormat="1" ht="12.75" hidden="1"/>
    <row r="205" s="81" customFormat="1" ht="12.75" hidden="1"/>
    <row r="206" s="81" customFormat="1" ht="12.75" hidden="1"/>
    <row r="207" s="81" customFormat="1" ht="12.75" hidden="1"/>
    <row r="208" s="81" customFormat="1" ht="12.75" hidden="1"/>
    <row r="209" s="81" customFormat="1" ht="12.75" hidden="1"/>
    <row r="210" s="81" customFormat="1" ht="12.75" hidden="1"/>
    <row r="211" s="81" customFormat="1" ht="12.75" hidden="1"/>
    <row r="212" s="81" customFormat="1" ht="12.75" hidden="1"/>
    <row r="213" s="81" customFormat="1" ht="12.75" hidden="1"/>
    <row r="214" s="81" customFormat="1" ht="12.75" hidden="1"/>
    <row r="215" s="81" customFormat="1" ht="12.75" hidden="1"/>
    <row r="216" s="81" customFormat="1" ht="12.75" hidden="1"/>
    <row r="217" s="81" customFormat="1" ht="12.75" hidden="1"/>
    <row r="218" s="81" customFormat="1" ht="12.75" hidden="1"/>
    <row r="219" s="81" customFormat="1" ht="12.75" hidden="1"/>
    <row r="220" s="81" customFormat="1" ht="12.75" hidden="1"/>
    <row r="221" s="81" customFormat="1" ht="12.75" hidden="1"/>
    <row r="222" s="81" customFormat="1" ht="12.75" hidden="1"/>
    <row r="223" s="81" customFormat="1" ht="12.75" hidden="1"/>
    <row r="224" s="81" customFormat="1" ht="12.75" hidden="1"/>
    <row r="225" s="81" customFormat="1" ht="12.75" hidden="1"/>
    <row r="226" s="81" customFormat="1" ht="12.75" hidden="1"/>
    <row r="227" s="81" customFormat="1" ht="12.75" hidden="1"/>
    <row r="228" s="81" customFormat="1" ht="12.75" hidden="1"/>
    <row r="229" s="81" customFormat="1" ht="12.75" hidden="1"/>
    <row r="230" s="81" customFormat="1" ht="12.75" hidden="1"/>
    <row r="231" s="81" customFormat="1" ht="12.75" hidden="1"/>
    <row r="232" s="81" customFormat="1" ht="12.75" hidden="1"/>
    <row r="233" s="81" customFormat="1" ht="12.75" hidden="1"/>
    <row r="234" s="81" customFormat="1" ht="12.75" hidden="1"/>
    <row r="235" s="81" customFormat="1" ht="12.75" hidden="1"/>
    <row r="236" s="81" customFormat="1" ht="12.75" hidden="1"/>
    <row r="237" s="81" customFormat="1" ht="12.75" hidden="1"/>
    <row r="238" s="81" customFormat="1" ht="12.75" hidden="1"/>
    <row r="239" s="81" customFormat="1" ht="12.75" hidden="1"/>
    <row r="240" s="81" customFormat="1" ht="12.75" hidden="1"/>
    <row r="241" s="81" customFormat="1" ht="12.75" hidden="1"/>
    <row r="242" s="81" customFormat="1" ht="12.75" hidden="1"/>
    <row r="243" s="81" customFormat="1" ht="12.75" hidden="1"/>
    <row r="244" s="81" customFormat="1" ht="12.75" hidden="1"/>
    <row r="245" s="81" customFormat="1" ht="12.75" hidden="1"/>
    <row r="246" s="81" customFormat="1" ht="12.75" hidden="1"/>
    <row r="247" s="81" customFormat="1" ht="12.75" hidden="1"/>
    <row r="248" s="81" customFormat="1" ht="12.75" hidden="1"/>
    <row r="249" s="81" customFormat="1" ht="12.75" hidden="1"/>
    <row r="250" s="81" customFormat="1" ht="12.75" hidden="1"/>
    <row r="251" s="81" customFormat="1" ht="12.75" hidden="1"/>
    <row r="252" s="81" customFormat="1" ht="12.75" hidden="1"/>
    <row r="253" s="81" customFormat="1" ht="12.75" hidden="1"/>
    <row r="254" s="81" customFormat="1" ht="12.75" hidden="1"/>
    <row r="255" s="81" customFormat="1" ht="12.75" hidden="1"/>
    <row r="256" s="81" customFormat="1" ht="12.75" hidden="1"/>
    <row r="257" s="81" customFormat="1" ht="12.75" hidden="1"/>
    <row r="258" s="81" customFormat="1" ht="12.75" hidden="1"/>
    <row r="259" s="81" customFormat="1" ht="12.75" hidden="1"/>
    <row r="260" s="81" customFormat="1" ht="12.75" hidden="1"/>
    <row r="261" s="81" customFormat="1" ht="12.75" hidden="1"/>
    <row r="262" s="81" customFormat="1" ht="12.75" hidden="1"/>
    <row r="263" s="81" customFormat="1" ht="12.75" hidden="1"/>
    <row r="264" s="81" customFormat="1" ht="12.75" hidden="1"/>
    <row r="265" s="81" customFormat="1" ht="12.75" hidden="1"/>
    <row r="266" s="81" customFormat="1" ht="12.75" hidden="1"/>
    <row r="267" s="81" customFormat="1" ht="12.75" hidden="1"/>
    <row r="268" s="81" customFormat="1" ht="12.75" hidden="1"/>
    <row r="269" s="81" customFormat="1" ht="12.75" hidden="1"/>
    <row r="270" s="81" customFormat="1" ht="12.75" hidden="1"/>
    <row r="271" s="81" customFormat="1" ht="12.75" hidden="1"/>
    <row r="272" s="81" customFormat="1" ht="12.75" hidden="1"/>
    <row r="273" s="81" customFormat="1" ht="12.75" hidden="1"/>
    <row r="274" s="81" customFormat="1" ht="12.75" hidden="1"/>
    <row r="275" s="81" customFormat="1" ht="12.75" hidden="1"/>
    <row r="276" s="81" customFormat="1" ht="12.75" hidden="1"/>
    <row r="277" s="81" customFormat="1" ht="12.75" hidden="1"/>
    <row r="278" s="81" customFormat="1" ht="12.75" hidden="1"/>
    <row r="279" s="81" customFormat="1" ht="12.75" hidden="1"/>
    <row r="280" s="81" customFormat="1" ht="12.75" hidden="1"/>
    <row r="281" s="81" customFormat="1" ht="12.75" hidden="1"/>
    <row r="282" s="81" customFormat="1" ht="12.75" hidden="1"/>
    <row r="283" s="81" customFormat="1" ht="12.75" hidden="1"/>
    <row r="284" s="81" customFormat="1" ht="12.75" hidden="1"/>
    <row r="285" s="81" customFormat="1" ht="12.75" hidden="1"/>
    <row r="286" s="81" customFormat="1" ht="12.75" hidden="1"/>
    <row r="287" s="81" customFormat="1" ht="12.75" hidden="1"/>
    <row r="288" s="81" customFormat="1" ht="12.75" hidden="1"/>
    <row r="289" s="81" customFormat="1" ht="12.75" hidden="1"/>
    <row r="290" s="81" customFormat="1" ht="12.75" hidden="1"/>
    <row r="291" s="81" customFormat="1" ht="12.75" hidden="1"/>
    <row r="292" s="81" customFormat="1" ht="12.75" hidden="1"/>
    <row r="293" s="81" customFormat="1" ht="12.75" hidden="1"/>
    <row r="294" s="81" customFormat="1" ht="12.75" hidden="1"/>
    <row r="295" s="81" customFormat="1" ht="12.75" hidden="1"/>
    <row r="296" s="81" customFormat="1" ht="12.75" hidden="1"/>
    <row r="297" s="81" customFormat="1" ht="12.75" hidden="1"/>
    <row r="298" ht="12.75" hidden="1"/>
    <row r="299" ht="12.75" hidden="1"/>
    <row r="300" ht="12" customHeight="1" hidden="1"/>
    <row r="301" ht="12" customHeight="1" hidden="1"/>
    <row r="302" ht="12" customHeight="1" hidden="1"/>
    <row r="303" ht="12" customHeight="1"/>
  </sheetData>
  <sheetProtection/>
  <mergeCells count="11">
    <mergeCell ref="B3:C3"/>
    <mergeCell ref="B12:C12"/>
    <mergeCell ref="B5:C5"/>
    <mergeCell ref="B6:C6"/>
    <mergeCell ref="B7:C7"/>
    <mergeCell ref="B19:C19"/>
    <mergeCell ref="B14:C14"/>
    <mergeCell ref="B15:C15"/>
    <mergeCell ref="B16:C16"/>
    <mergeCell ref="B18:C18"/>
    <mergeCell ref="B17:C17"/>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2"/>
  <headerFooter alignWithMargins="0">
    <oddFooter>&amp;L&amp;9Praktischer Leitfaden&amp;C&amp;9 1&amp;R&amp;9Windkompass</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G149"/>
  <sheetViews>
    <sheetView zoomScale="85" zoomScaleNormal="85" zoomScaleSheetLayoutView="100" zoomScalePageLayoutView="0" workbookViewId="0" topLeftCell="A1">
      <pane ySplit="2" topLeftCell="A4" activePane="bottomLeft" state="frozen"/>
      <selection pane="topLeft" activeCell="A1" sqref="A1"/>
      <selection pane="bottomLeft" activeCell="C8" sqref="C8"/>
    </sheetView>
  </sheetViews>
  <sheetFormatPr defaultColWidth="0" defaultRowHeight="12.75" zeroHeight="1"/>
  <cols>
    <col min="1" max="2" width="1.421875" style="0" customWidth="1"/>
    <col min="3" max="3" width="123.28125" style="4" customWidth="1"/>
    <col min="4" max="4" width="4.421875" style="1" customWidth="1"/>
    <col min="5" max="6" width="4.7109375" style="1" customWidth="1"/>
    <col min="7" max="7" width="4.28125" style="1" customWidth="1"/>
    <col min="8" max="8" width="5.28125" style="35" customWidth="1"/>
    <col min="9" max="9" width="4.421875" style="42" customWidth="1"/>
    <col min="10" max="10" width="4.7109375" style="44" customWidth="1"/>
    <col min="11" max="11" width="38.8515625" style="81" hidden="1" customWidth="1"/>
    <col min="12" max="21" width="11.421875" style="24" hidden="1" customWidth="1"/>
    <col min="22" max="23" width="11.421875" style="30" hidden="1" customWidth="1"/>
    <col min="24" max="33" width="11.421875" style="6" hidden="1" customWidth="1"/>
    <col min="34" max="16384" width="11.421875" style="0" hidden="1" customWidth="1"/>
  </cols>
  <sheetData>
    <row r="1" spans="1:33" s="5" customFormat="1" ht="8.25" customHeight="1">
      <c r="A1" s="78"/>
      <c r="B1" s="78"/>
      <c r="C1" s="78"/>
      <c r="D1" s="82"/>
      <c r="E1" s="79"/>
      <c r="F1" s="79"/>
      <c r="G1" s="79"/>
      <c r="H1" s="79"/>
      <c r="I1" s="80"/>
      <c r="J1" s="79"/>
      <c r="K1" s="81"/>
      <c r="L1" s="81"/>
      <c r="M1" s="81"/>
      <c r="N1" s="81"/>
      <c r="O1" s="81"/>
      <c r="P1" s="81"/>
      <c r="Q1" s="81"/>
      <c r="R1" s="81"/>
      <c r="S1" s="81"/>
      <c r="T1" s="81"/>
      <c r="U1" s="81"/>
      <c r="V1" s="81"/>
      <c r="W1" s="81"/>
      <c r="X1" s="81"/>
      <c r="Y1" s="81"/>
      <c r="Z1" s="81"/>
      <c r="AA1" s="81"/>
      <c r="AB1" s="81"/>
      <c r="AC1" s="81"/>
      <c r="AD1" s="81"/>
      <c r="AE1" s="81"/>
      <c r="AF1" s="81"/>
      <c r="AG1" s="81"/>
    </row>
    <row r="2" spans="1:33" s="5" customFormat="1" ht="164.25" customHeight="1">
      <c r="A2" s="197" t="s">
        <v>29</v>
      </c>
      <c r="B2" s="198"/>
      <c r="C2" s="198"/>
      <c r="D2" s="144" t="s">
        <v>8</v>
      </c>
      <c r="E2" s="145" t="s">
        <v>28</v>
      </c>
      <c r="F2" s="144" t="s">
        <v>35</v>
      </c>
      <c r="G2" s="146" t="s">
        <v>9</v>
      </c>
      <c r="H2" s="154"/>
      <c r="I2" s="147" t="s">
        <v>34</v>
      </c>
      <c r="J2" s="148" t="s">
        <v>26</v>
      </c>
      <c r="K2" s="81"/>
      <c r="L2" s="81"/>
      <c r="M2" s="81"/>
      <c r="N2" s="81"/>
      <c r="O2" s="81"/>
      <c r="P2" s="81"/>
      <c r="Q2" s="81"/>
      <c r="R2" s="81"/>
      <c r="S2" s="81"/>
      <c r="T2" s="81"/>
      <c r="U2" s="81"/>
      <c r="V2" s="81"/>
      <c r="W2" s="81"/>
      <c r="X2" s="81"/>
      <c r="Y2" s="81"/>
      <c r="Z2" s="81"/>
      <c r="AA2" s="81"/>
      <c r="AB2" s="81"/>
      <c r="AC2" s="81"/>
      <c r="AD2" s="81"/>
      <c r="AE2" s="81"/>
      <c r="AF2" s="81"/>
      <c r="AG2" s="81"/>
    </row>
    <row r="3" spans="1:33" s="14" customFormat="1" ht="30" customHeight="1">
      <c r="A3" s="84"/>
      <c r="B3" s="83"/>
      <c r="C3" s="85"/>
      <c r="D3" s="139">
        <v>-2</v>
      </c>
      <c r="E3" s="139">
        <v>-1</v>
      </c>
      <c r="F3" s="150">
        <v>1</v>
      </c>
      <c r="G3" s="139">
        <v>2</v>
      </c>
      <c r="H3" s="155"/>
      <c r="I3" s="160"/>
      <c r="J3" s="139"/>
      <c r="K3" s="23"/>
      <c r="L3" s="25"/>
      <c r="M3" s="25"/>
      <c r="N3" s="25"/>
      <c r="O3" s="25"/>
      <c r="P3" s="25"/>
      <c r="Q3" s="25"/>
      <c r="R3" s="25"/>
      <c r="S3" s="25"/>
      <c r="T3" s="25"/>
      <c r="U3" s="25"/>
      <c r="V3" s="31"/>
      <c r="W3" s="31"/>
      <c r="X3" s="8"/>
      <c r="Y3" s="8"/>
      <c r="Z3" s="8"/>
      <c r="AA3" s="8"/>
      <c r="AB3" s="8"/>
      <c r="AC3" s="8"/>
      <c r="AD3" s="8"/>
      <c r="AE3" s="8"/>
      <c r="AF3" s="8"/>
      <c r="AG3" s="8"/>
    </row>
    <row r="4" spans="1:33" s="15" customFormat="1" ht="25.5" customHeight="1">
      <c r="A4" s="45"/>
      <c r="B4" s="34"/>
      <c r="C4" s="136" t="s">
        <v>0</v>
      </c>
      <c r="D4" s="140"/>
      <c r="E4" s="140"/>
      <c r="F4" s="140"/>
      <c r="G4" s="162"/>
      <c r="H4" s="156"/>
      <c r="I4" s="161"/>
      <c r="J4" s="188">
        <f>AVERAGE(J5:J7)</f>
        <v>2.6666666666666665</v>
      </c>
      <c r="K4" s="23"/>
      <c r="L4" s="25"/>
      <c r="M4" s="25"/>
      <c r="N4" s="25"/>
      <c r="O4" s="25"/>
      <c r="P4" s="25"/>
      <c r="Q4" s="25"/>
      <c r="R4" s="25"/>
      <c r="S4" s="25"/>
      <c r="T4" s="25"/>
      <c r="U4" s="25"/>
      <c r="V4" s="31"/>
      <c r="W4" s="31"/>
      <c r="X4" s="8"/>
      <c r="Y4" s="8"/>
      <c r="Z4" s="8"/>
      <c r="AA4" s="8"/>
      <c r="AB4" s="8"/>
      <c r="AC4" s="8"/>
      <c r="AD4" s="8"/>
      <c r="AE4" s="8"/>
      <c r="AF4" s="8"/>
      <c r="AG4" s="8"/>
    </row>
    <row r="5" spans="1:33" s="9" customFormat="1" ht="22.5" customHeight="1">
      <c r="A5" s="10"/>
      <c r="B5" s="10"/>
      <c r="C5" s="132" t="s">
        <v>57</v>
      </c>
      <c r="D5" s="141"/>
      <c r="E5" s="141"/>
      <c r="F5" s="151"/>
      <c r="G5" s="141"/>
      <c r="H5" s="157"/>
      <c r="I5" s="163">
        <f>IF(D5="x",-2,(IF(E5="x",-1,(IF(F5="x",1,(IF(G5="x",2,)))))))</f>
        <v>0</v>
      </c>
      <c r="J5" s="189">
        <v>3</v>
      </c>
      <c r="K5" s="23"/>
      <c r="L5" s="25"/>
      <c r="M5" s="25"/>
      <c r="N5" s="25"/>
      <c r="O5" s="25"/>
      <c r="P5" s="25"/>
      <c r="Q5" s="25"/>
      <c r="R5" s="25"/>
      <c r="S5" s="25"/>
      <c r="T5" s="25"/>
      <c r="U5" s="25"/>
      <c r="V5" s="31"/>
      <c r="W5" s="31"/>
      <c r="X5" s="8"/>
      <c r="Y5" s="8"/>
      <c r="Z5" s="8"/>
      <c r="AA5" s="8"/>
      <c r="AB5" s="8"/>
      <c r="AC5" s="8"/>
      <c r="AD5" s="8"/>
      <c r="AE5" s="8"/>
      <c r="AF5" s="8"/>
      <c r="AG5" s="8"/>
    </row>
    <row r="6" spans="1:33" s="9" customFormat="1" ht="42" customHeight="1">
      <c r="A6" s="7"/>
      <c r="B6" s="13"/>
      <c r="C6" s="133" t="s">
        <v>25</v>
      </c>
      <c r="D6" s="142"/>
      <c r="E6" s="142"/>
      <c r="F6" s="152"/>
      <c r="G6" s="142"/>
      <c r="H6" s="157"/>
      <c r="I6" s="163">
        <f>IF(D6="x",-2,(IF(E6="x",-1,(IF(F6="x",1,(IF(G6="x",2,)))))))</f>
        <v>0</v>
      </c>
      <c r="J6" s="190">
        <v>2</v>
      </c>
      <c r="K6" s="23"/>
      <c r="L6" s="25"/>
      <c r="M6" s="25"/>
      <c r="N6" s="25"/>
      <c r="O6" s="25"/>
      <c r="P6" s="25"/>
      <c r="Q6" s="25"/>
      <c r="R6" s="25"/>
      <c r="S6" s="25"/>
      <c r="T6" s="25"/>
      <c r="U6" s="25"/>
      <c r="V6" s="31"/>
      <c r="W6" s="31"/>
      <c r="X6" s="8"/>
      <c r="Y6" s="8"/>
      <c r="Z6" s="8"/>
      <c r="AA6" s="8"/>
      <c r="AB6" s="8"/>
      <c r="AC6" s="8"/>
      <c r="AD6" s="8"/>
      <c r="AE6" s="8"/>
      <c r="AF6" s="8"/>
      <c r="AG6" s="8"/>
    </row>
    <row r="7" spans="1:33" s="9" customFormat="1" ht="22.5" customHeight="1">
      <c r="A7" s="17"/>
      <c r="B7" s="10"/>
      <c r="C7" s="133" t="s">
        <v>58</v>
      </c>
      <c r="D7" s="141"/>
      <c r="E7" s="141"/>
      <c r="F7" s="151"/>
      <c r="G7" s="141"/>
      <c r="H7" s="157"/>
      <c r="I7" s="163">
        <f>IF(D7="x",-2,(IF(E7="x",-1,(IF(F7="x",1,(IF(G7="x",2,)))))))</f>
        <v>0</v>
      </c>
      <c r="J7" s="189">
        <v>3</v>
      </c>
      <c r="K7" s="23"/>
      <c r="L7" s="25"/>
      <c r="M7" s="25"/>
      <c r="N7" s="25"/>
      <c r="O7" s="25"/>
      <c r="P7" s="25"/>
      <c r="Q7" s="25"/>
      <c r="R7" s="25"/>
      <c r="S7" s="25"/>
      <c r="T7" s="25"/>
      <c r="U7" s="25"/>
      <c r="V7" s="31"/>
      <c r="W7" s="31"/>
      <c r="X7" s="8"/>
      <c r="Y7" s="8"/>
      <c r="Z7" s="8"/>
      <c r="AA7" s="8"/>
      <c r="AB7" s="8"/>
      <c r="AC7" s="8"/>
      <c r="AD7" s="8"/>
      <c r="AE7" s="8"/>
      <c r="AF7" s="8"/>
      <c r="AG7" s="8"/>
    </row>
    <row r="8" spans="1:33" s="16" customFormat="1" ht="25.5" customHeight="1">
      <c r="A8" s="98"/>
      <c r="B8" s="33"/>
      <c r="C8" s="136" t="s">
        <v>1</v>
      </c>
      <c r="D8" s="140"/>
      <c r="E8" s="140"/>
      <c r="F8" s="140"/>
      <c r="G8" s="162"/>
      <c r="H8" s="156"/>
      <c r="I8" s="164"/>
      <c r="J8" s="188">
        <f>AVERAGE(J9:J12)</f>
        <v>3.75</v>
      </c>
      <c r="K8" s="23"/>
      <c r="L8" s="25"/>
      <c r="M8" s="25"/>
      <c r="N8" s="25"/>
      <c r="O8" s="25"/>
      <c r="P8" s="25"/>
      <c r="Q8" s="25"/>
      <c r="R8" s="25"/>
      <c r="S8" s="25"/>
      <c r="T8" s="25"/>
      <c r="U8" s="25"/>
      <c r="V8" s="31"/>
      <c r="W8" s="31"/>
      <c r="X8" s="8"/>
      <c r="Y8" s="8"/>
      <c r="Z8" s="8"/>
      <c r="AA8" s="8"/>
      <c r="AB8" s="8"/>
      <c r="AC8" s="8"/>
      <c r="AD8" s="8"/>
      <c r="AE8" s="8"/>
      <c r="AF8" s="8"/>
      <c r="AG8" s="8"/>
    </row>
    <row r="9" spans="1:33" s="16" customFormat="1" ht="22.5" customHeight="1">
      <c r="A9" s="17"/>
      <c r="B9" s="10"/>
      <c r="C9" s="132" t="s">
        <v>23</v>
      </c>
      <c r="D9" s="143"/>
      <c r="E9" s="143"/>
      <c r="F9" s="153"/>
      <c r="G9" s="143"/>
      <c r="H9" s="158"/>
      <c r="I9" s="163">
        <f>IF(D9="x",-2,(IF(E9="x",-1,(IF(F9="x",1,(IF(G9="x",2,)))))))</f>
        <v>0</v>
      </c>
      <c r="J9" s="191">
        <v>5</v>
      </c>
      <c r="K9" s="9"/>
      <c r="L9" s="25"/>
      <c r="M9" s="25"/>
      <c r="N9" s="25"/>
      <c r="O9" s="25"/>
      <c r="P9" s="25"/>
      <c r="Q9" s="25"/>
      <c r="R9" s="25"/>
      <c r="S9" s="25"/>
      <c r="T9" s="25"/>
      <c r="U9" s="25"/>
      <c r="V9" s="31"/>
      <c r="W9" s="31"/>
      <c r="X9" s="8"/>
      <c r="Y9" s="8"/>
      <c r="Z9" s="8"/>
      <c r="AA9" s="8"/>
      <c r="AB9" s="8"/>
      <c r="AC9" s="8"/>
      <c r="AD9" s="8"/>
      <c r="AE9" s="8"/>
      <c r="AF9" s="8"/>
      <c r="AG9" s="8"/>
    </row>
    <row r="10" spans="1:33" s="12" customFormat="1" ht="22.5" customHeight="1">
      <c r="A10" s="17"/>
      <c r="B10" s="10"/>
      <c r="C10" s="133" t="s">
        <v>48</v>
      </c>
      <c r="D10" s="141"/>
      <c r="E10" s="141"/>
      <c r="F10" s="151"/>
      <c r="G10" s="141"/>
      <c r="H10" s="157"/>
      <c r="I10" s="163">
        <f>IF(D10="x",-2,(IF(E10="x",-1,(IF(F10="x",1,(IF(G10="x",2,)))))))</f>
        <v>0</v>
      </c>
      <c r="J10" s="189">
        <v>3</v>
      </c>
      <c r="K10" s="23"/>
      <c r="L10" s="25"/>
      <c r="M10" s="25"/>
      <c r="N10" s="25"/>
      <c r="O10" s="25"/>
      <c r="P10" s="25"/>
      <c r="Q10" s="25"/>
      <c r="R10" s="25"/>
      <c r="S10" s="25"/>
      <c r="T10" s="25"/>
      <c r="U10" s="25"/>
      <c r="V10" s="31"/>
      <c r="W10" s="31"/>
      <c r="X10" s="8"/>
      <c r="Y10" s="8"/>
      <c r="Z10" s="8"/>
      <c r="AA10" s="8"/>
      <c r="AB10" s="8"/>
      <c r="AC10" s="8"/>
      <c r="AD10" s="8"/>
      <c r="AE10" s="8"/>
      <c r="AF10" s="8"/>
      <c r="AG10" s="8"/>
    </row>
    <row r="11" spans="1:33" s="23" customFormat="1" ht="22.5" customHeight="1">
      <c r="A11" s="17"/>
      <c r="B11" s="10"/>
      <c r="C11" s="133" t="s">
        <v>20</v>
      </c>
      <c r="D11" s="141"/>
      <c r="E11" s="141"/>
      <c r="F11" s="151"/>
      <c r="G11" s="141"/>
      <c r="H11" s="157"/>
      <c r="I11" s="163">
        <f>IF(D11="x",-2,(IF(E11="x",-1,(IF(F11="x",1,(IF(G11="x",2,)))))))</f>
        <v>0</v>
      </c>
      <c r="J11" s="189">
        <v>4</v>
      </c>
      <c r="L11" s="25"/>
      <c r="M11" s="25"/>
      <c r="N11" s="25"/>
      <c r="O11" s="25"/>
      <c r="P11" s="25"/>
      <c r="Q11" s="25"/>
      <c r="R11" s="25"/>
      <c r="S11" s="25"/>
      <c r="T11" s="25"/>
      <c r="U11" s="25"/>
      <c r="V11" s="31"/>
      <c r="W11" s="31"/>
      <c r="X11" s="8"/>
      <c r="Y11" s="8"/>
      <c r="Z11" s="8"/>
      <c r="AA11" s="8"/>
      <c r="AB11" s="8"/>
      <c r="AC11" s="8"/>
      <c r="AD11" s="8"/>
      <c r="AE11" s="8"/>
      <c r="AF11" s="8"/>
      <c r="AG11" s="8"/>
    </row>
    <row r="12" spans="1:33" s="9" customFormat="1" ht="22.5" customHeight="1">
      <c r="A12" s="7"/>
      <c r="B12" s="13"/>
      <c r="C12" s="132" t="s">
        <v>17</v>
      </c>
      <c r="D12" s="142"/>
      <c r="E12" s="142"/>
      <c r="F12" s="152"/>
      <c r="G12" s="142"/>
      <c r="H12" s="157"/>
      <c r="I12" s="163">
        <f>IF(D12="x",-2,(IF(E12="x",-1,(IF(F12="x",1,(IF(G12="x",2,)))))))</f>
        <v>0</v>
      </c>
      <c r="J12" s="190">
        <v>3</v>
      </c>
      <c r="K12" s="23"/>
      <c r="L12" s="25"/>
      <c r="M12" s="25"/>
      <c r="N12" s="25"/>
      <c r="O12" s="25"/>
      <c r="P12" s="25"/>
      <c r="Q12" s="25"/>
      <c r="R12" s="25"/>
      <c r="S12" s="25"/>
      <c r="T12" s="25"/>
      <c r="U12" s="25"/>
      <c r="V12" s="31"/>
      <c r="W12" s="31"/>
      <c r="X12" s="8"/>
      <c r="Y12" s="8"/>
      <c r="Z12" s="8"/>
      <c r="AA12" s="8"/>
      <c r="AB12" s="8"/>
      <c r="AC12" s="8"/>
      <c r="AD12" s="8"/>
      <c r="AE12" s="8"/>
      <c r="AF12" s="8"/>
      <c r="AG12" s="8"/>
    </row>
    <row r="13" spans="1:33" s="16" customFormat="1" ht="25.5" customHeight="1">
      <c r="A13" s="45"/>
      <c r="B13" s="32"/>
      <c r="C13" s="140" t="s">
        <v>2</v>
      </c>
      <c r="D13" s="140"/>
      <c r="E13" s="140"/>
      <c r="F13" s="140"/>
      <c r="G13" s="162"/>
      <c r="H13" s="156"/>
      <c r="I13" s="164"/>
      <c r="J13" s="188">
        <f>AVERAGE(J14:J18)</f>
        <v>3.2</v>
      </c>
      <c r="K13" s="23"/>
      <c r="L13" s="25"/>
      <c r="M13" s="25"/>
      <c r="N13" s="25"/>
      <c r="O13" s="25"/>
      <c r="P13" s="25"/>
      <c r="Q13" s="25"/>
      <c r="R13" s="25"/>
      <c r="S13" s="25"/>
      <c r="T13" s="25"/>
      <c r="U13" s="25"/>
      <c r="V13" s="31"/>
      <c r="W13" s="31"/>
      <c r="X13" s="8"/>
      <c r="Y13" s="8"/>
      <c r="Z13" s="8"/>
      <c r="AA13" s="8"/>
      <c r="AB13" s="8"/>
      <c r="AC13" s="8"/>
      <c r="AD13" s="8"/>
      <c r="AE13" s="8"/>
      <c r="AF13" s="8"/>
      <c r="AG13" s="8"/>
    </row>
    <row r="14" spans="1:33" s="12" customFormat="1" ht="22.5" customHeight="1">
      <c r="A14" s="17"/>
      <c r="B14" s="10"/>
      <c r="C14" s="132" t="s">
        <v>12</v>
      </c>
      <c r="D14" s="149"/>
      <c r="E14" s="141"/>
      <c r="F14" s="151"/>
      <c r="G14" s="141"/>
      <c r="H14" s="157"/>
      <c r="I14" s="163">
        <f>IF(D14="x",-2,(IF(E14="x",-1,(IF(F14="x",1,(IF(G14="x",2,)))))))</f>
        <v>0</v>
      </c>
      <c r="J14" s="189">
        <v>2</v>
      </c>
      <c r="K14" s="23"/>
      <c r="L14" s="25"/>
      <c r="M14" s="25"/>
      <c r="N14" s="25"/>
      <c r="O14" s="25"/>
      <c r="P14" s="25"/>
      <c r="Q14" s="25"/>
      <c r="R14" s="25"/>
      <c r="S14" s="25"/>
      <c r="T14" s="25"/>
      <c r="U14" s="25"/>
      <c r="V14" s="31"/>
      <c r="W14" s="31"/>
      <c r="X14" s="8"/>
      <c r="Y14" s="8"/>
      <c r="Z14" s="8"/>
      <c r="AA14" s="8"/>
      <c r="AB14" s="8"/>
      <c r="AC14" s="8"/>
      <c r="AD14" s="8"/>
      <c r="AE14" s="8"/>
      <c r="AF14" s="8"/>
      <c r="AG14" s="8"/>
    </row>
    <row r="15" spans="1:33" s="12" customFormat="1" ht="42" customHeight="1">
      <c r="A15" s="17"/>
      <c r="B15" s="10"/>
      <c r="C15" s="133" t="s">
        <v>49</v>
      </c>
      <c r="D15" s="141"/>
      <c r="E15" s="141"/>
      <c r="F15" s="151"/>
      <c r="G15" s="141"/>
      <c r="H15" s="157"/>
      <c r="I15" s="163">
        <f>IF(D15="x",-2,(IF(E15="x",-1,(IF(F15="x",1,(IF(G15="x",2,)))))))</f>
        <v>0</v>
      </c>
      <c r="J15" s="189">
        <v>4</v>
      </c>
      <c r="K15" s="23"/>
      <c r="L15" s="25"/>
      <c r="M15" s="25"/>
      <c r="N15" s="25"/>
      <c r="O15" s="25"/>
      <c r="P15" s="25"/>
      <c r="Q15" s="25"/>
      <c r="R15" s="25"/>
      <c r="S15" s="25"/>
      <c r="T15" s="25"/>
      <c r="U15" s="25"/>
      <c r="V15" s="31"/>
      <c r="W15" s="31"/>
      <c r="X15" s="8"/>
      <c r="Y15" s="8"/>
      <c r="Z15" s="8"/>
      <c r="AA15" s="8"/>
      <c r="AB15" s="8"/>
      <c r="AC15" s="8"/>
      <c r="AD15" s="8"/>
      <c r="AE15" s="8"/>
      <c r="AF15" s="8"/>
      <c r="AG15" s="8"/>
    </row>
    <row r="16" spans="1:33" s="12" customFormat="1" ht="42" customHeight="1">
      <c r="A16" s="17"/>
      <c r="B16" s="10"/>
      <c r="C16" s="133" t="s">
        <v>50</v>
      </c>
      <c r="D16" s="141"/>
      <c r="E16" s="141"/>
      <c r="F16" s="151"/>
      <c r="G16" s="141"/>
      <c r="H16" s="157"/>
      <c r="I16" s="163">
        <f>IF(D16="x",-2,(IF(E16="x",-1,(IF(F16="x",1,(IF(G16="x",2,)))))))</f>
        <v>0</v>
      </c>
      <c r="J16" s="189">
        <v>5</v>
      </c>
      <c r="K16" s="23"/>
      <c r="L16" s="25"/>
      <c r="M16" s="25"/>
      <c r="N16" s="25"/>
      <c r="O16" s="25"/>
      <c r="P16" s="25"/>
      <c r="Q16" s="25"/>
      <c r="R16" s="25"/>
      <c r="S16" s="25"/>
      <c r="T16" s="25"/>
      <c r="U16" s="25"/>
      <c r="V16" s="31"/>
      <c r="W16" s="31"/>
      <c r="X16" s="8"/>
      <c r="Y16" s="8"/>
      <c r="Z16" s="8"/>
      <c r="AA16" s="8"/>
      <c r="AB16" s="8"/>
      <c r="AC16" s="8"/>
      <c r="AD16" s="8"/>
      <c r="AE16" s="8"/>
      <c r="AF16" s="8"/>
      <c r="AG16" s="8"/>
    </row>
    <row r="17" spans="1:33" s="12" customFormat="1" ht="22.5" customHeight="1">
      <c r="A17" s="17"/>
      <c r="B17" s="10"/>
      <c r="C17" s="134" t="s">
        <v>51</v>
      </c>
      <c r="D17" s="141"/>
      <c r="E17" s="141"/>
      <c r="F17" s="151"/>
      <c r="G17" s="141"/>
      <c r="H17" s="157"/>
      <c r="I17" s="163">
        <f>IF(D17="x",-2,(IF(E17="x",-1,(IF(F17="x",1,(IF(G17="x",2,)))))))</f>
        <v>0</v>
      </c>
      <c r="J17" s="189">
        <v>3</v>
      </c>
      <c r="K17" s="23"/>
      <c r="L17" s="25"/>
      <c r="M17" s="25"/>
      <c r="N17" s="25"/>
      <c r="O17" s="25"/>
      <c r="P17" s="25"/>
      <c r="Q17" s="25"/>
      <c r="R17" s="25"/>
      <c r="S17" s="25"/>
      <c r="T17" s="25"/>
      <c r="U17" s="25"/>
      <c r="V17" s="31"/>
      <c r="W17" s="31"/>
      <c r="X17" s="8"/>
      <c r="Y17" s="8"/>
      <c r="Z17" s="8"/>
      <c r="AA17" s="8"/>
      <c r="AB17" s="8"/>
      <c r="AC17" s="8"/>
      <c r="AD17" s="8"/>
      <c r="AE17" s="8"/>
      <c r="AF17" s="8"/>
      <c r="AG17" s="8"/>
    </row>
    <row r="18" spans="1:33" s="12" customFormat="1" ht="42" customHeight="1">
      <c r="A18" s="99"/>
      <c r="B18" s="10"/>
      <c r="C18" s="134" t="s">
        <v>52</v>
      </c>
      <c r="D18" s="141"/>
      <c r="E18" s="141"/>
      <c r="F18" s="151"/>
      <c r="G18" s="141"/>
      <c r="H18" s="157"/>
      <c r="I18" s="163">
        <f>IF(D18="x",-2,(IF(E18="x",-1,(IF(F18="x",1,(IF(G18="x",2,)))))))</f>
        <v>0</v>
      </c>
      <c r="J18" s="189">
        <v>2</v>
      </c>
      <c r="K18" s="23"/>
      <c r="L18" s="25"/>
      <c r="M18" s="25"/>
      <c r="N18" s="25"/>
      <c r="O18" s="25"/>
      <c r="P18" s="25"/>
      <c r="Q18" s="25"/>
      <c r="R18" s="25"/>
      <c r="S18" s="25"/>
      <c r="T18" s="25"/>
      <c r="U18" s="25"/>
      <c r="V18" s="31"/>
      <c r="W18" s="31"/>
      <c r="X18" s="8"/>
      <c r="Y18" s="8"/>
      <c r="Z18" s="8"/>
      <c r="AA18" s="8"/>
      <c r="AB18" s="8"/>
      <c r="AC18" s="8"/>
      <c r="AD18" s="8"/>
      <c r="AE18" s="8"/>
      <c r="AF18" s="8"/>
      <c r="AG18" s="8"/>
    </row>
    <row r="19" spans="1:33" s="15" customFormat="1" ht="25.5" customHeight="1">
      <c r="A19" s="98"/>
      <c r="B19" s="33"/>
      <c r="C19" s="137" t="s">
        <v>3</v>
      </c>
      <c r="D19" s="140"/>
      <c r="E19" s="140"/>
      <c r="F19" s="140"/>
      <c r="G19" s="162"/>
      <c r="H19" s="156"/>
      <c r="I19" s="164"/>
      <c r="J19" s="188">
        <f>AVERAGE(J20:J22)</f>
        <v>3</v>
      </c>
      <c r="K19" s="23"/>
      <c r="L19" s="25"/>
      <c r="M19" s="25"/>
      <c r="N19" s="25"/>
      <c r="O19" s="25"/>
      <c r="P19" s="25"/>
      <c r="Q19" s="25"/>
      <c r="R19" s="25"/>
      <c r="S19" s="25"/>
      <c r="T19" s="25"/>
      <c r="U19" s="25"/>
      <c r="V19" s="31"/>
      <c r="W19" s="31"/>
      <c r="X19" s="8"/>
      <c r="Y19" s="8"/>
      <c r="Z19" s="8"/>
      <c r="AA19" s="8"/>
      <c r="AB19" s="8"/>
      <c r="AC19" s="8"/>
      <c r="AD19" s="8"/>
      <c r="AE19" s="8"/>
      <c r="AF19" s="8"/>
      <c r="AG19" s="8"/>
    </row>
    <row r="20" spans="1:33" s="9" customFormat="1" ht="22.5" customHeight="1">
      <c r="A20" s="17"/>
      <c r="B20" s="10"/>
      <c r="C20" s="134" t="s">
        <v>13</v>
      </c>
      <c r="D20" s="142"/>
      <c r="E20" s="142"/>
      <c r="F20" s="152"/>
      <c r="G20" s="142"/>
      <c r="H20" s="157"/>
      <c r="I20" s="163">
        <f>IF(D20="x",-2,(IF(E20="x",-1,(IF(F20="x",1,(IF(G20="x",2,)))))))</f>
        <v>0</v>
      </c>
      <c r="J20" s="190">
        <v>5</v>
      </c>
      <c r="K20" s="23"/>
      <c r="L20" s="25"/>
      <c r="M20" s="25"/>
      <c r="N20" s="25"/>
      <c r="O20" s="25"/>
      <c r="P20" s="25"/>
      <c r="Q20" s="25"/>
      <c r="R20" s="25"/>
      <c r="S20" s="25"/>
      <c r="T20" s="25"/>
      <c r="U20" s="25"/>
      <c r="V20" s="31"/>
      <c r="W20" s="31"/>
      <c r="X20" s="8"/>
      <c r="Y20" s="8"/>
      <c r="Z20" s="8"/>
      <c r="AA20" s="8"/>
      <c r="AB20" s="8"/>
      <c r="AC20" s="8"/>
      <c r="AD20" s="8"/>
      <c r="AE20" s="8"/>
      <c r="AF20" s="8"/>
      <c r="AG20" s="8"/>
    </row>
    <row r="21" spans="1:33" s="12" customFormat="1" ht="22.5" customHeight="1">
      <c r="A21" s="17"/>
      <c r="B21" s="10"/>
      <c r="C21" s="133" t="s">
        <v>27</v>
      </c>
      <c r="D21" s="141"/>
      <c r="E21" s="141"/>
      <c r="F21" s="151"/>
      <c r="G21" s="141"/>
      <c r="H21" s="157"/>
      <c r="I21" s="163">
        <f>IF(D21="x",-2,(IF(E21="x",-1,(IF(F21="x",1,(IF(G21="x",2,)))))))</f>
        <v>0</v>
      </c>
      <c r="J21" s="189">
        <v>2</v>
      </c>
      <c r="K21" s="23"/>
      <c r="L21" s="25"/>
      <c r="M21" s="25"/>
      <c r="N21" s="25"/>
      <c r="O21" s="25"/>
      <c r="P21" s="25"/>
      <c r="Q21" s="25"/>
      <c r="R21" s="25"/>
      <c r="S21" s="25"/>
      <c r="T21" s="25"/>
      <c r="U21" s="25"/>
      <c r="V21" s="31"/>
      <c r="W21" s="31"/>
      <c r="X21" s="8"/>
      <c r="Y21" s="8"/>
      <c r="Z21" s="8"/>
      <c r="AA21" s="8"/>
      <c r="AB21" s="8"/>
      <c r="AC21" s="8"/>
      <c r="AD21" s="8"/>
      <c r="AE21" s="8"/>
      <c r="AF21" s="8"/>
      <c r="AG21" s="8"/>
    </row>
    <row r="22" spans="1:33" s="9" customFormat="1" ht="22.5" customHeight="1">
      <c r="A22" s="7"/>
      <c r="B22" s="13"/>
      <c r="C22" s="133" t="s">
        <v>53</v>
      </c>
      <c r="D22" s="142"/>
      <c r="E22" s="142"/>
      <c r="F22" s="152"/>
      <c r="G22" s="142"/>
      <c r="H22" s="157"/>
      <c r="I22" s="163">
        <f>IF(D22="x",-2,(IF(E22="x",-1,(IF(F22="x",1,(IF(G22="x",2,)))))))</f>
        <v>0</v>
      </c>
      <c r="J22" s="190">
        <v>2</v>
      </c>
      <c r="K22" s="23"/>
      <c r="L22" s="25"/>
      <c r="M22" s="25"/>
      <c r="N22" s="25"/>
      <c r="O22" s="25"/>
      <c r="P22" s="25"/>
      <c r="Q22" s="25"/>
      <c r="R22" s="25"/>
      <c r="S22" s="25"/>
      <c r="T22" s="25"/>
      <c r="U22" s="25"/>
      <c r="V22" s="31"/>
      <c r="W22" s="31"/>
      <c r="X22" s="8"/>
      <c r="Y22" s="8"/>
      <c r="Z22" s="8"/>
      <c r="AA22" s="8"/>
      <c r="AB22" s="8"/>
      <c r="AC22" s="8"/>
      <c r="AD22" s="8"/>
      <c r="AE22" s="8"/>
      <c r="AF22" s="8"/>
      <c r="AG22" s="8"/>
    </row>
    <row r="23" spans="1:33" s="16" customFormat="1" ht="25.5" customHeight="1">
      <c r="A23" s="98"/>
      <c r="B23" s="33"/>
      <c r="C23" s="136" t="s">
        <v>4</v>
      </c>
      <c r="D23" s="140"/>
      <c r="E23" s="140"/>
      <c r="F23" s="140"/>
      <c r="G23" s="162"/>
      <c r="H23" s="156"/>
      <c r="I23" s="164"/>
      <c r="J23" s="188">
        <f>AVERAGE(J24:J26)</f>
        <v>2.3333333333333335</v>
      </c>
      <c r="K23" s="23"/>
      <c r="L23" s="25"/>
      <c r="M23" s="25"/>
      <c r="N23" s="25"/>
      <c r="O23" s="25"/>
      <c r="P23" s="25"/>
      <c r="Q23" s="25"/>
      <c r="R23" s="25"/>
      <c r="S23" s="25"/>
      <c r="T23" s="25"/>
      <c r="U23" s="25"/>
      <c r="V23" s="31"/>
      <c r="W23" s="31"/>
      <c r="X23" s="8"/>
      <c r="Y23" s="8"/>
      <c r="Z23" s="8"/>
      <c r="AA23" s="8"/>
      <c r="AB23" s="8"/>
      <c r="AC23" s="8"/>
      <c r="AD23" s="8"/>
      <c r="AE23" s="8"/>
      <c r="AF23" s="8"/>
      <c r="AG23" s="8"/>
    </row>
    <row r="24" spans="1:33" s="12" customFormat="1" ht="22.5" customHeight="1">
      <c r="A24" s="17"/>
      <c r="B24" s="11"/>
      <c r="C24" s="132" t="s">
        <v>21</v>
      </c>
      <c r="D24" s="141"/>
      <c r="E24" s="141"/>
      <c r="F24" s="151"/>
      <c r="G24" s="141"/>
      <c r="H24" s="157"/>
      <c r="I24" s="163">
        <f>IF(D24="x",-2,(IF(E24="x",-1,(IF(F24="x",1,(IF(G24="x",2,)))))))</f>
        <v>0</v>
      </c>
      <c r="J24" s="189">
        <v>2</v>
      </c>
      <c r="K24" s="23"/>
      <c r="L24" s="25"/>
      <c r="M24" s="25"/>
      <c r="N24" s="25"/>
      <c r="O24" s="25"/>
      <c r="P24" s="25"/>
      <c r="Q24" s="25"/>
      <c r="R24" s="25"/>
      <c r="S24" s="25"/>
      <c r="T24" s="25"/>
      <c r="U24" s="25"/>
      <c r="V24" s="31"/>
      <c r="W24" s="31"/>
      <c r="X24" s="8"/>
      <c r="Y24" s="8"/>
      <c r="Z24" s="8"/>
      <c r="AA24" s="8"/>
      <c r="AB24" s="8"/>
      <c r="AC24" s="8"/>
      <c r="AD24" s="8"/>
      <c r="AE24" s="8"/>
      <c r="AF24" s="8"/>
      <c r="AG24" s="8"/>
    </row>
    <row r="25" spans="1:33" s="12" customFormat="1" ht="42" customHeight="1">
      <c r="A25" s="17"/>
      <c r="B25" s="11"/>
      <c r="C25" s="133" t="s">
        <v>54</v>
      </c>
      <c r="D25" s="141"/>
      <c r="E25" s="141"/>
      <c r="F25" s="151"/>
      <c r="G25" s="141"/>
      <c r="H25" s="157"/>
      <c r="I25" s="163">
        <f>IF(D25="x",-2,(IF(E25="x",-1,(IF(F25="x",1,(IF(G25="x",2,)))))))</f>
        <v>0</v>
      </c>
      <c r="J25" s="189">
        <v>4</v>
      </c>
      <c r="K25" s="23"/>
      <c r="L25" s="25"/>
      <c r="M25" s="25"/>
      <c r="N25" s="25"/>
      <c r="O25" s="25"/>
      <c r="P25" s="25"/>
      <c r="Q25" s="25"/>
      <c r="R25" s="25"/>
      <c r="S25" s="25"/>
      <c r="T25" s="25"/>
      <c r="U25" s="25"/>
      <c r="V25" s="31"/>
      <c r="W25" s="31"/>
      <c r="X25" s="8"/>
      <c r="Y25" s="8"/>
      <c r="Z25" s="8"/>
      <c r="AA25" s="8"/>
      <c r="AB25" s="8"/>
      <c r="AC25" s="8"/>
      <c r="AD25" s="8"/>
      <c r="AE25" s="8"/>
      <c r="AF25" s="8"/>
      <c r="AG25" s="8"/>
    </row>
    <row r="26" spans="1:33" s="12" customFormat="1" ht="42" customHeight="1">
      <c r="A26" s="17"/>
      <c r="B26" s="11"/>
      <c r="C26" s="133" t="s">
        <v>55</v>
      </c>
      <c r="D26" s="141"/>
      <c r="E26" s="141"/>
      <c r="F26" s="151"/>
      <c r="G26" s="141"/>
      <c r="H26" s="157"/>
      <c r="I26" s="163">
        <f>IF(D26="x",-2,(IF(E26="x",-1,(IF(F26="x",1,(IF(G26="x",2,)))))))</f>
        <v>0</v>
      </c>
      <c r="J26" s="189">
        <v>1</v>
      </c>
      <c r="K26" s="23"/>
      <c r="L26" s="25"/>
      <c r="M26" s="25"/>
      <c r="N26" s="25"/>
      <c r="O26" s="25"/>
      <c r="P26" s="25"/>
      <c r="Q26" s="25"/>
      <c r="R26" s="25"/>
      <c r="S26" s="25"/>
      <c r="T26" s="25"/>
      <c r="U26" s="25"/>
      <c r="V26" s="31"/>
      <c r="W26" s="31"/>
      <c r="X26" s="8"/>
      <c r="Y26" s="8"/>
      <c r="Z26" s="8"/>
      <c r="AA26" s="8"/>
      <c r="AB26" s="8"/>
      <c r="AC26" s="8"/>
      <c r="AD26" s="8"/>
      <c r="AE26" s="8"/>
      <c r="AF26" s="8"/>
      <c r="AG26" s="8"/>
    </row>
    <row r="27" spans="1:33" s="15" customFormat="1" ht="25.5" customHeight="1">
      <c r="A27" s="130"/>
      <c r="B27" s="131"/>
      <c r="C27" s="138" t="s">
        <v>5</v>
      </c>
      <c r="D27" s="140"/>
      <c r="E27" s="140"/>
      <c r="F27" s="140"/>
      <c r="G27" s="162"/>
      <c r="H27" s="156"/>
      <c r="I27" s="164"/>
      <c r="J27" s="188">
        <f>AVERAGE(J28:J31)</f>
        <v>3</v>
      </c>
      <c r="K27" s="23"/>
      <c r="L27" s="25"/>
      <c r="M27" s="25"/>
      <c r="N27" s="25"/>
      <c r="O27" s="25"/>
      <c r="P27" s="25"/>
      <c r="Q27" s="25"/>
      <c r="R27" s="25"/>
      <c r="S27" s="25"/>
      <c r="T27" s="25"/>
      <c r="U27" s="25"/>
      <c r="V27" s="31"/>
      <c r="W27" s="31"/>
      <c r="X27" s="8"/>
      <c r="Y27" s="8"/>
      <c r="Z27" s="8"/>
      <c r="AA27" s="8"/>
      <c r="AB27" s="8"/>
      <c r="AC27" s="8"/>
      <c r="AD27" s="8"/>
      <c r="AE27" s="8"/>
      <c r="AF27" s="8"/>
      <c r="AG27" s="8"/>
    </row>
    <row r="28" spans="1:33" s="12" customFormat="1" ht="22.5" customHeight="1">
      <c r="A28" s="17"/>
      <c r="B28" s="10"/>
      <c r="C28" s="135" t="s">
        <v>10</v>
      </c>
      <c r="D28" s="141"/>
      <c r="E28" s="141"/>
      <c r="F28" s="151"/>
      <c r="G28" s="141"/>
      <c r="H28" s="157"/>
      <c r="I28" s="163">
        <f>IF(D28="x",-2,(IF(E28="x",-1,(IF(F28="x",1,(IF(G28="x",2,)))))))</f>
        <v>0</v>
      </c>
      <c r="J28" s="189">
        <v>5</v>
      </c>
      <c r="K28" s="23"/>
      <c r="L28" s="25"/>
      <c r="M28" s="25"/>
      <c r="N28" s="25"/>
      <c r="O28" s="25"/>
      <c r="P28" s="25"/>
      <c r="Q28" s="25"/>
      <c r="R28" s="25"/>
      <c r="S28" s="25"/>
      <c r="T28" s="25"/>
      <c r="U28" s="25"/>
      <c r="V28" s="31"/>
      <c r="W28" s="31"/>
      <c r="X28" s="8"/>
      <c r="Y28" s="8"/>
      <c r="Z28" s="8"/>
      <c r="AA28" s="8"/>
      <c r="AB28" s="8"/>
      <c r="AC28" s="8"/>
      <c r="AD28" s="8"/>
      <c r="AE28" s="8"/>
      <c r="AF28" s="8"/>
      <c r="AG28" s="8"/>
    </row>
    <row r="29" spans="1:33" s="23" customFormat="1" ht="22.5" customHeight="1">
      <c r="A29" s="17"/>
      <c r="B29" s="10"/>
      <c r="C29" s="134" t="s">
        <v>56</v>
      </c>
      <c r="D29" s="141"/>
      <c r="E29" s="141"/>
      <c r="F29" s="151"/>
      <c r="G29" s="141"/>
      <c r="H29" s="157"/>
      <c r="I29" s="163">
        <f>IF(D29="x",-2,(IF(E29="x",-1,(IF(F29="x",1,(IF(G29="x",2,)))))))</f>
        <v>0</v>
      </c>
      <c r="J29" s="189">
        <v>3</v>
      </c>
      <c r="L29" s="25"/>
      <c r="M29" s="25"/>
      <c r="N29" s="25"/>
      <c r="O29" s="25"/>
      <c r="P29" s="25"/>
      <c r="Q29" s="25"/>
      <c r="R29" s="25"/>
      <c r="S29" s="25"/>
      <c r="T29" s="25"/>
      <c r="U29" s="25"/>
      <c r="V29" s="31"/>
      <c r="W29" s="31"/>
      <c r="X29" s="8"/>
      <c r="Y29" s="8"/>
      <c r="Z29" s="8"/>
      <c r="AA29" s="8"/>
      <c r="AB29" s="8"/>
      <c r="AC29" s="8"/>
      <c r="AD29" s="8"/>
      <c r="AE29" s="8"/>
      <c r="AF29" s="8"/>
      <c r="AG29" s="8"/>
    </row>
    <row r="30" spans="1:33" s="9" customFormat="1" ht="22.5" customHeight="1">
      <c r="A30" s="17"/>
      <c r="B30" s="10"/>
      <c r="C30" s="134" t="s">
        <v>24</v>
      </c>
      <c r="D30" s="141"/>
      <c r="E30" s="141"/>
      <c r="F30" s="151"/>
      <c r="G30" s="141"/>
      <c r="H30" s="157"/>
      <c r="I30" s="163">
        <f>IF(D30="x",-2,(IF(E30="x",-1,(IF(F30="x",1,(IF(G30="x",2,)))))))</f>
        <v>0</v>
      </c>
      <c r="J30" s="189">
        <v>2</v>
      </c>
      <c r="K30" s="23"/>
      <c r="L30" s="25"/>
      <c r="M30" s="25"/>
      <c r="N30" s="25"/>
      <c r="O30" s="25"/>
      <c r="P30" s="25"/>
      <c r="Q30" s="25"/>
      <c r="R30" s="25"/>
      <c r="S30" s="25"/>
      <c r="T30" s="25"/>
      <c r="U30" s="25"/>
      <c r="V30" s="31"/>
      <c r="W30" s="31"/>
      <c r="X30" s="8"/>
      <c r="Y30" s="8"/>
      <c r="Z30" s="8"/>
      <c r="AA30" s="8"/>
      <c r="AB30" s="8"/>
      <c r="AC30" s="8"/>
      <c r="AD30" s="8"/>
      <c r="AE30" s="8"/>
      <c r="AF30" s="8"/>
      <c r="AG30" s="8"/>
    </row>
    <row r="31" spans="1:33" s="9" customFormat="1" ht="42" customHeight="1">
      <c r="A31" s="17"/>
      <c r="B31" s="10"/>
      <c r="C31" s="129" t="s">
        <v>22</v>
      </c>
      <c r="D31" s="141"/>
      <c r="E31" s="141"/>
      <c r="F31" s="151"/>
      <c r="G31" s="141"/>
      <c r="H31" s="157"/>
      <c r="I31" s="163">
        <f>IF(D31="x",-2,(IF(E31="x",-1,(IF(F31="x",1,(IF(G31="x",2,)))))))</f>
        <v>0</v>
      </c>
      <c r="J31" s="189">
        <v>2</v>
      </c>
      <c r="K31" s="23"/>
      <c r="L31" s="25"/>
      <c r="M31" s="25"/>
      <c r="N31" s="25"/>
      <c r="O31" s="25"/>
      <c r="P31" s="25"/>
      <c r="Q31" s="25"/>
      <c r="R31" s="25"/>
      <c r="S31" s="25"/>
      <c r="T31" s="25"/>
      <c r="U31" s="25"/>
      <c r="V31" s="31"/>
      <c r="W31" s="31"/>
      <c r="X31" s="8"/>
      <c r="Y31" s="8"/>
      <c r="Z31" s="8"/>
      <c r="AA31" s="8"/>
      <c r="AB31" s="8"/>
      <c r="AC31" s="8"/>
      <c r="AD31" s="8"/>
      <c r="AE31" s="8"/>
      <c r="AF31" s="8"/>
      <c r="AG31" s="8"/>
    </row>
    <row r="32" spans="3:33" s="9" customFormat="1" ht="334.5" customHeight="1" hidden="1">
      <c r="C32" s="95"/>
      <c r="D32" s="96"/>
      <c r="E32" s="96"/>
      <c r="F32" s="96"/>
      <c r="G32" s="96"/>
      <c r="H32" s="159"/>
      <c r="I32" s="97"/>
      <c r="J32" s="96"/>
      <c r="K32" s="23"/>
      <c r="L32" s="23"/>
      <c r="M32" s="23"/>
      <c r="N32" s="23"/>
      <c r="O32" s="23"/>
      <c r="P32" s="23"/>
      <c r="Q32" s="23"/>
      <c r="R32" s="23"/>
      <c r="S32" s="23"/>
      <c r="T32" s="23"/>
      <c r="U32" s="23"/>
      <c r="V32" s="23"/>
      <c r="W32" s="23"/>
      <c r="X32" s="23"/>
      <c r="Y32" s="23"/>
      <c r="Z32" s="23"/>
      <c r="AA32" s="23"/>
      <c r="AB32" s="23"/>
      <c r="AC32" s="23"/>
      <c r="AD32" s="23"/>
      <c r="AE32" s="23"/>
      <c r="AF32" s="23"/>
      <c r="AG32" s="23"/>
    </row>
    <row r="33" spans="3:33" s="26" customFormat="1" ht="12.75" hidden="1">
      <c r="C33" s="27"/>
      <c r="D33" s="28"/>
      <c r="E33" s="28"/>
      <c r="F33" s="28"/>
      <c r="G33" s="28"/>
      <c r="H33" s="159"/>
      <c r="I33" s="39"/>
      <c r="J33" s="28"/>
      <c r="K33" s="23"/>
      <c r="L33" s="25"/>
      <c r="M33" s="25"/>
      <c r="N33" s="25"/>
      <c r="O33" s="25"/>
      <c r="P33" s="25"/>
      <c r="Q33" s="25"/>
      <c r="R33" s="25"/>
      <c r="S33" s="25"/>
      <c r="T33" s="25"/>
      <c r="U33" s="25"/>
      <c r="V33" s="25"/>
      <c r="W33" s="25"/>
      <c r="X33" s="25"/>
      <c r="Y33" s="25"/>
      <c r="Z33" s="25"/>
      <c r="AA33" s="25"/>
      <c r="AB33" s="25"/>
      <c r="AC33" s="25"/>
      <c r="AD33" s="25"/>
      <c r="AE33" s="25"/>
      <c r="AF33" s="25"/>
      <c r="AG33" s="25"/>
    </row>
    <row r="34" spans="3:33" s="26" customFormat="1" ht="12.75" hidden="1">
      <c r="C34" s="27"/>
      <c r="D34" s="28"/>
      <c r="E34" s="28"/>
      <c r="F34" s="28"/>
      <c r="G34" s="28"/>
      <c r="H34" s="159"/>
      <c r="I34" s="39"/>
      <c r="J34" s="28"/>
      <c r="K34" s="23"/>
      <c r="L34" s="25"/>
      <c r="M34" s="25"/>
      <c r="N34" s="25"/>
      <c r="O34" s="25"/>
      <c r="P34" s="25"/>
      <c r="Q34" s="25"/>
      <c r="R34" s="25"/>
      <c r="S34" s="25"/>
      <c r="T34" s="25"/>
      <c r="U34" s="25"/>
      <c r="V34" s="25"/>
      <c r="W34" s="25"/>
      <c r="X34" s="25"/>
      <c r="Y34" s="25"/>
      <c r="Z34" s="25"/>
      <c r="AA34" s="25"/>
      <c r="AB34" s="25"/>
      <c r="AC34" s="25"/>
      <c r="AD34" s="25"/>
      <c r="AE34" s="25"/>
      <c r="AF34" s="25"/>
      <c r="AG34" s="25"/>
    </row>
    <row r="35" spans="3:33" s="26" customFormat="1" ht="12.75" hidden="1">
      <c r="C35" s="27"/>
      <c r="D35" s="28"/>
      <c r="E35" s="28"/>
      <c r="F35" s="28"/>
      <c r="G35" s="28"/>
      <c r="H35" s="159"/>
      <c r="I35" s="39"/>
      <c r="J35" s="28"/>
      <c r="K35" s="23"/>
      <c r="L35" s="25"/>
      <c r="M35" s="25"/>
      <c r="N35" s="25"/>
      <c r="O35" s="25"/>
      <c r="P35" s="25"/>
      <c r="Q35" s="25"/>
      <c r="R35" s="25"/>
      <c r="S35" s="25"/>
      <c r="T35" s="25"/>
      <c r="U35" s="25"/>
      <c r="V35" s="25"/>
      <c r="W35" s="25"/>
      <c r="X35" s="25"/>
      <c r="Y35" s="25"/>
      <c r="Z35" s="25"/>
      <c r="AA35" s="25"/>
      <c r="AB35" s="25"/>
      <c r="AC35" s="25"/>
      <c r="AD35" s="25"/>
      <c r="AE35" s="25"/>
      <c r="AF35" s="25"/>
      <c r="AG35" s="25"/>
    </row>
    <row r="36" spans="3:33" s="26" customFormat="1" ht="12.75" hidden="1">
      <c r="C36" s="27"/>
      <c r="D36" s="28"/>
      <c r="E36" s="28"/>
      <c r="F36" s="28"/>
      <c r="G36" s="28"/>
      <c r="H36" s="159"/>
      <c r="I36" s="39"/>
      <c r="J36" s="28"/>
      <c r="K36" s="23"/>
      <c r="L36" s="25"/>
      <c r="M36" s="25"/>
      <c r="N36" s="25"/>
      <c r="O36" s="25"/>
      <c r="P36" s="25"/>
      <c r="Q36" s="25"/>
      <c r="R36" s="25"/>
      <c r="S36" s="25"/>
      <c r="T36" s="25"/>
      <c r="U36" s="25"/>
      <c r="V36" s="25"/>
      <c r="W36" s="25"/>
      <c r="X36" s="25"/>
      <c r="Y36" s="25"/>
      <c r="Z36" s="25"/>
      <c r="AA36" s="25"/>
      <c r="AB36" s="25"/>
      <c r="AC36" s="25"/>
      <c r="AD36" s="25"/>
      <c r="AE36" s="25"/>
      <c r="AF36" s="25"/>
      <c r="AG36" s="25"/>
    </row>
    <row r="37" spans="3:33" s="26" customFormat="1" ht="12.75" hidden="1">
      <c r="C37" s="27"/>
      <c r="D37" s="28"/>
      <c r="E37" s="28"/>
      <c r="F37" s="28"/>
      <c r="G37" s="28"/>
      <c r="H37" s="159"/>
      <c r="I37" s="39"/>
      <c r="J37" s="28"/>
      <c r="K37" s="23"/>
      <c r="L37" s="25"/>
      <c r="M37" s="25"/>
      <c r="N37" s="25"/>
      <c r="O37" s="25"/>
      <c r="P37" s="25"/>
      <c r="Q37" s="25"/>
      <c r="R37" s="25"/>
      <c r="S37" s="25"/>
      <c r="T37" s="25"/>
      <c r="U37" s="25"/>
      <c r="V37" s="25"/>
      <c r="W37" s="25"/>
      <c r="X37" s="25"/>
      <c r="Y37" s="25"/>
      <c r="Z37" s="25"/>
      <c r="AA37" s="25"/>
      <c r="AB37" s="25"/>
      <c r="AC37" s="25"/>
      <c r="AD37" s="25"/>
      <c r="AE37" s="25"/>
      <c r="AF37" s="25"/>
      <c r="AG37" s="25"/>
    </row>
    <row r="38" spans="3:33" s="26" customFormat="1" ht="12.75" hidden="1">
      <c r="C38" s="27"/>
      <c r="D38" s="28"/>
      <c r="E38" s="28"/>
      <c r="F38" s="28"/>
      <c r="G38" s="28"/>
      <c r="H38" s="159"/>
      <c r="I38" s="39"/>
      <c r="J38" s="28"/>
      <c r="K38" s="23"/>
      <c r="L38" s="25"/>
      <c r="M38" s="25"/>
      <c r="N38" s="25"/>
      <c r="O38" s="25"/>
      <c r="P38" s="25"/>
      <c r="Q38" s="25"/>
      <c r="R38" s="25"/>
      <c r="S38" s="25"/>
      <c r="T38" s="25"/>
      <c r="U38" s="25"/>
      <c r="V38" s="25"/>
      <c r="W38" s="25"/>
      <c r="X38" s="25"/>
      <c r="Y38" s="25"/>
      <c r="Z38" s="25"/>
      <c r="AA38" s="25"/>
      <c r="AB38" s="25"/>
      <c r="AC38" s="25"/>
      <c r="AD38" s="25"/>
      <c r="AE38" s="25"/>
      <c r="AF38" s="25"/>
      <c r="AG38" s="25"/>
    </row>
    <row r="39" spans="3:33" s="26" customFormat="1" ht="12.75" hidden="1">
      <c r="C39" s="27"/>
      <c r="D39" s="28"/>
      <c r="E39" s="28"/>
      <c r="F39" s="28"/>
      <c r="G39" s="28"/>
      <c r="H39" s="159"/>
      <c r="I39" s="39"/>
      <c r="J39" s="28"/>
      <c r="K39" s="23"/>
      <c r="L39" s="25"/>
      <c r="M39" s="25"/>
      <c r="N39" s="25"/>
      <c r="O39" s="25"/>
      <c r="P39" s="25"/>
      <c r="Q39" s="25"/>
      <c r="R39" s="25"/>
      <c r="S39" s="25"/>
      <c r="T39" s="25"/>
      <c r="U39" s="25"/>
      <c r="V39" s="25"/>
      <c r="W39" s="25"/>
      <c r="X39" s="25"/>
      <c r="Y39" s="25"/>
      <c r="Z39" s="25"/>
      <c r="AA39" s="25"/>
      <c r="AB39" s="25"/>
      <c r="AC39" s="25"/>
      <c r="AD39" s="25"/>
      <c r="AE39" s="25"/>
      <c r="AF39" s="25"/>
      <c r="AG39" s="25"/>
    </row>
    <row r="40" spans="3:33" s="26" customFormat="1" ht="12.75" hidden="1">
      <c r="C40" s="27"/>
      <c r="D40" s="28"/>
      <c r="E40" s="28"/>
      <c r="F40" s="28"/>
      <c r="G40" s="28"/>
      <c r="H40" s="159"/>
      <c r="I40" s="39"/>
      <c r="J40" s="28"/>
      <c r="K40" s="23"/>
      <c r="L40" s="25"/>
      <c r="M40" s="25"/>
      <c r="N40" s="25"/>
      <c r="O40" s="25"/>
      <c r="P40" s="25"/>
      <c r="Q40" s="25"/>
      <c r="R40" s="25"/>
      <c r="S40" s="25"/>
      <c r="T40" s="25"/>
      <c r="U40" s="25"/>
      <c r="V40" s="25"/>
      <c r="W40" s="25"/>
      <c r="X40" s="25"/>
      <c r="Y40" s="25"/>
      <c r="Z40" s="25"/>
      <c r="AA40" s="25"/>
      <c r="AB40" s="25"/>
      <c r="AC40" s="25"/>
      <c r="AD40" s="25"/>
      <c r="AE40" s="25"/>
      <c r="AF40" s="25"/>
      <c r="AG40" s="25"/>
    </row>
    <row r="41" spans="3:33" s="26" customFormat="1" ht="12.75" hidden="1">
      <c r="C41" s="27"/>
      <c r="D41" s="28"/>
      <c r="E41" s="28"/>
      <c r="F41" s="28"/>
      <c r="G41" s="28"/>
      <c r="H41" s="159"/>
      <c r="I41" s="39"/>
      <c r="J41" s="28"/>
      <c r="K41" s="23"/>
      <c r="L41" s="25"/>
      <c r="M41" s="25"/>
      <c r="N41" s="25"/>
      <c r="O41" s="25"/>
      <c r="P41" s="25"/>
      <c r="Q41" s="25"/>
      <c r="R41" s="25"/>
      <c r="S41" s="25"/>
      <c r="T41" s="25"/>
      <c r="U41" s="25"/>
      <c r="V41" s="25"/>
      <c r="W41" s="25"/>
      <c r="X41" s="25"/>
      <c r="Y41" s="25"/>
      <c r="Z41" s="25"/>
      <c r="AA41" s="25"/>
      <c r="AB41" s="25"/>
      <c r="AC41" s="25"/>
      <c r="AD41" s="25"/>
      <c r="AE41" s="25"/>
      <c r="AF41" s="25"/>
      <c r="AG41" s="25"/>
    </row>
    <row r="42" spans="3:33" s="26" customFormat="1" ht="12.75" hidden="1">
      <c r="C42" s="27"/>
      <c r="D42" s="28"/>
      <c r="E42" s="28"/>
      <c r="F42" s="28"/>
      <c r="G42" s="28"/>
      <c r="H42" s="159"/>
      <c r="I42" s="39"/>
      <c r="J42" s="28"/>
      <c r="K42" s="23"/>
      <c r="L42" s="25"/>
      <c r="M42" s="25"/>
      <c r="N42" s="25"/>
      <c r="O42" s="25"/>
      <c r="P42" s="25"/>
      <c r="Q42" s="25"/>
      <c r="R42" s="25"/>
      <c r="S42" s="25"/>
      <c r="T42" s="25"/>
      <c r="U42" s="25"/>
      <c r="V42" s="25"/>
      <c r="W42" s="25"/>
      <c r="X42" s="25"/>
      <c r="Y42" s="25"/>
      <c r="Z42" s="25"/>
      <c r="AA42" s="25"/>
      <c r="AB42" s="25"/>
      <c r="AC42" s="25"/>
      <c r="AD42" s="25"/>
      <c r="AE42" s="25"/>
      <c r="AF42" s="25"/>
      <c r="AG42" s="25"/>
    </row>
    <row r="43" spans="3:33" s="26" customFormat="1" ht="12.75" hidden="1">
      <c r="C43" s="27"/>
      <c r="D43" s="28"/>
      <c r="E43" s="28"/>
      <c r="F43" s="28"/>
      <c r="G43" s="28"/>
      <c r="H43" s="159"/>
      <c r="I43" s="39"/>
      <c r="J43" s="28"/>
      <c r="K43" s="23"/>
      <c r="L43" s="25"/>
      <c r="M43" s="25"/>
      <c r="N43" s="25"/>
      <c r="O43" s="25"/>
      <c r="P43" s="25"/>
      <c r="Q43" s="25"/>
      <c r="R43" s="25"/>
      <c r="S43" s="25"/>
      <c r="T43" s="25"/>
      <c r="U43" s="25"/>
      <c r="V43" s="25"/>
      <c r="W43" s="25"/>
      <c r="X43" s="25"/>
      <c r="Y43" s="25"/>
      <c r="Z43" s="25"/>
      <c r="AA43" s="25"/>
      <c r="AB43" s="25"/>
      <c r="AC43" s="25"/>
      <c r="AD43" s="25"/>
      <c r="AE43" s="25"/>
      <c r="AF43" s="25"/>
      <c r="AG43" s="25"/>
    </row>
    <row r="44" spans="3:33" s="26" customFormat="1" ht="12.75" hidden="1">
      <c r="C44" s="27"/>
      <c r="D44" s="28"/>
      <c r="E44" s="28"/>
      <c r="F44" s="28"/>
      <c r="G44" s="28"/>
      <c r="H44" s="159"/>
      <c r="I44" s="39"/>
      <c r="J44" s="28"/>
      <c r="K44" s="23"/>
      <c r="L44" s="25"/>
      <c r="M44" s="25"/>
      <c r="N44" s="25"/>
      <c r="O44" s="25"/>
      <c r="P44" s="25"/>
      <c r="Q44" s="25"/>
      <c r="R44" s="25"/>
      <c r="S44" s="25"/>
      <c r="T44" s="25"/>
      <c r="U44" s="25"/>
      <c r="V44" s="25"/>
      <c r="W44" s="25"/>
      <c r="X44" s="25"/>
      <c r="Y44" s="25"/>
      <c r="Z44" s="25"/>
      <c r="AA44" s="25"/>
      <c r="AB44" s="25"/>
      <c r="AC44" s="25"/>
      <c r="AD44" s="25"/>
      <c r="AE44" s="25"/>
      <c r="AF44" s="25"/>
      <c r="AG44" s="25"/>
    </row>
    <row r="45" spans="3:33" s="26" customFormat="1" ht="12.75" hidden="1">
      <c r="C45" s="27"/>
      <c r="D45" s="28"/>
      <c r="E45" s="28"/>
      <c r="F45" s="28"/>
      <c r="G45" s="28"/>
      <c r="H45" s="159"/>
      <c r="I45" s="39"/>
      <c r="J45" s="28"/>
      <c r="K45" s="23"/>
      <c r="L45" s="25"/>
      <c r="M45" s="25"/>
      <c r="N45" s="25"/>
      <c r="O45" s="25"/>
      <c r="P45" s="25"/>
      <c r="Q45" s="25"/>
      <c r="R45" s="25"/>
      <c r="S45" s="25"/>
      <c r="T45" s="25"/>
      <c r="U45" s="25"/>
      <c r="V45" s="25"/>
      <c r="W45" s="25"/>
      <c r="X45" s="25"/>
      <c r="Y45" s="25"/>
      <c r="Z45" s="25"/>
      <c r="AA45" s="25"/>
      <c r="AB45" s="25"/>
      <c r="AC45" s="25"/>
      <c r="AD45" s="25"/>
      <c r="AE45" s="25"/>
      <c r="AF45" s="25"/>
      <c r="AG45" s="25"/>
    </row>
    <row r="46" spans="3:33" s="26" customFormat="1" ht="12.75" hidden="1">
      <c r="C46" s="27"/>
      <c r="D46" s="28"/>
      <c r="E46" s="28"/>
      <c r="F46" s="28"/>
      <c r="G46" s="28"/>
      <c r="H46" s="159"/>
      <c r="I46" s="39"/>
      <c r="J46" s="28"/>
      <c r="K46" s="23"/>
      <c r="L46" s="25"/>
      <c r="M46" s="25"/>
      <c r="N46" s="25"/>
      <c r="O46" s="25"/>
      <c r="P46" s="25"/>
      <c r="Q46" s="25"/>
      <c r="R46" s="25"/>
      <c r="S46" s="25"/>
      <c r="T46" s="25"/>
      <c r="U46" s="25"/>
      <c r="V46" s="25"/>
      <c r="W46" s="25"/>
      <c r="X46" s="25"/>
      <c r="Y46" s="25"/>
      <c r="Z46" s="25"/>
      <c r="AA46" s="25"/>
      <c r="AB46" s="25"/>
      <c r="AC46" s="25"/>
      <c r="AD46" s="25"/>
      <c r="AE46" s="25"/>
      <c r="AF46" s="25"/>
      <c r="AG46" s="25"/>
    </row>
    <row r="47" spans="3:33" s="26" customFormat="1" ht="12.75" hidden="1">
      <c r="C47" s="27"/>
      <c r="D47" s="28"/>
      <c r="E47" s="28"/>
      <c r="F47" s="28"/>
      <c r="G47" s="28"/>
      <c r="H47" s="159"/>
      <c r="I47" s="39"/>
      <c r="J47" s="28"/>
      <c r="K47" s="23"/>
      <c r="L47" s="25"/>
      <c r="M47" s="25"/>
      <c r="N47" s="25"/>
      <c r="O47" s="25"/>
      <c r="P47" s="25"/>
      <c r="Q47" s="25"/>
      <c r="R47" s="25"/>
      <c r="S47" s="25"/>
      <c r="T47" s="25"/>
      <c r="U47" s="25"/>
      <c r="V47" s="25"/>
      <c r="W47" s="25"/>
      <c r="X47" s="25"/>
      <c r="Y47" s="25"/>
      <c r="Z47" s="25"/>
      <c r="AA47" s="25"/>
      <c r="AB47" s="25"/>
      <c r="AC47" s="25"/>
      <c r="AD47" s="25"/>
      <c r="AE47" s="25"/>
      <c r="AF47" s="25"/>
      <c r="AG47" s="25"/>
    </row>
    <row r="48" spans="3:33" s="26" customFormat="1" ht="12.75" hidden="1">
      <c r="C48" s="27"/>
      <c r="D48" s="28"/>
      <c r="E48" s="28"/>
      <c r="F48" s="28"/>
      <c r="G48" s="28"/>
      <c r="H48" s="159"/>
      <c r="I48" s="39"/>
      <c r="J48" s="28"/>
      <c r="K48" s="23"/>
      <c r="L48" s="25"/>
      <c r="M48" s="25"/>
      <c r="N48" s="25"/>
      <c r="O48" s="25"/>
      <c r="P48" s="25"/>
      <c r="Q48" s="25"/>
      <c r="R48" s="25"/>
      <c r="S48" s="25"/>
      <c r="T48" s="25"/>
      <c r="U48" s="25"/>
      <c r="V48" s="25"/>
      <c r="W48" s="25"/>
      <c r="X48" s="25"/>
      <c r="Y48" s="25"/>
      <c r="Z48" s="25"/>
      <c r="AA48" s="25"/>
      <c r="AB48" s="25"/>
      <c r="AC48" s="25"/>
      <c r="AD48" s="25"/>
      <c r="AE48" s="25"/>
      <c r="AF48" s="25"/>
      <c r="AG48" s="25"/>
    </row>
    <row r="49" spans="3:33" s="26" customFormat="1" ht="12.75" hidden="1">
      <c r="C49" s="27"/>
      <c r="D49" s="28"/>
      <c r="E49" s="28"/>
      <c r="F49" s="28"/>
      <c r="G49" s="28"/>
      <c r="H49" s="159"/>
      <c r="I49" s="39"/>
      <c r="J49" s="28"/>
      <c r="K49" s="23"/>
      <c r="L49" s="25"/>
      <c r="M49" s="25"/>
      <c r="N49" s="25"/>
      <c r="O49" s="25"/>
      <c r="P49" s="25"/>
      <c r="Q49" s="25"/>
      <c r="R49" s="25"/>
      <c r="S49" s="25"/>
      <c r="T49" s="25"/>
      <c r="U49" s="25"/>
      <c r="V49" s="25"/>
      <c r="W49" s="25"/>
      <c r="X49" s="25"/>
      <c r="Y49" s="25"/>
      <c r="Z49" s="25"/>
      <c r="AA49" s="25"/>
      <c r="AB49" s="25"/>
      <c r="AC49" s="25"/>
      <c r="AD49" s="25"/>
      <c r="AE49" s="25"/>
      <c r="AF49" s="25"/>
      <c r="AG49" s="25"/>
    </row>
    <row r="50" spans="3:33" s="26" customFormat="1" ht="12.75" hidden="1">
      <c r="C50" s="27"/>
      <c r="D50" s="28"/>
      <c r="E50" s="28"/>
      <c r="F50" s="28"/>
      <c r="G50" s="28"/>
      <c r="H50" s="159"/>
      <c r="I50" s="39"/>
      <c r="J50" s="28"/>
      <c r="K50" s="23"/>
      <c r="L50" s="25"/>
      <c r="M50" s="25"/>
      <c r="N50" s="25"/>
      <c r="O50" s="25"/>
      <c r="P50" s="25"/>
      <c r="Q50" s="25"/>
      <c r="R50" s="25"/>
      <c r="S50" s="25"/>
      <c r="T50" s="25"/>
      <c r="U50" s="25"/>
      <c r="V50" s="25"/>
      <c r="W50" s="25"/>
      <c r="X50" s="25"/>
      <c r="Y50" s="25"/>
      <c r="Z50" s="25"/>
      <c r="AA50" s="25"/>
      <c r="AB50" s="25"/>
      <c r="AC50" s="25"/>
      <c r="AD50" s="25"/>
      <c r="AE50" s="25"/>
      <c r="AF50" s="25"/>
      <c r="AG50" s="25"/>
    </row>
    <row r="51" spans="3:33" s="18" customFormat="1" ht="12.75" hidden="1">
      <c r="C51" s="19"/>
      <c r="D51" s="20"/>
      <c r="E51" s="20"/>
      <c r="F51" s="20"/>
      <c r="G51" s="20"/>
      <c r="H51" s="159"/>
      <c r="I51" s="40"/>
      <c r="J51" s="20"/>
      <c r="K51" s="23"/>
      <c r="L51" s="25"/>
      <c r="M51" s="25"/>
      <c r="N51" s="25"/>
      <c r="O51" s="25"/>
      <c r="P51" s="25"/>
      <c r="Q51" s="25"/>
      <c r="R51" s="25"/>
      <c r="S51" s="25"/>
      <c r="T51" s="25"/>
      <c r="U51" s="25"/>
      <c r="V51" s="31"/>
      <c r="W51" s="31"/>
      <c r="X51" s="8"/>
      <c r="Y51" s="8"/>
      <c r="Z51" s="8"/>
      <c r="AA51" s="8"/>
      <c r="AB51" s="8"/>
      <c r="AC51" s="8"/>
      <c r="AD51" s="8"/>
      <c r="AE51" s="8"/>
      <c r="AF51" s="8"/>
      <c r="AG51" s="8"/>
    </row>
    <row r="52" spans="3:33" s="18" customFormat="1" ht="12.75" hidden="1">
      <c r="C52" s="19"/>
      <c r="D52" s="20"/>
      <c r="E52" s="20"/>
      <c r="F52" s="20"/>
      <c r="G52" s="20"/>
      <c r="H52" s="159"/>
      <c r="I52" s="40"/>
      <c r="J52" s="20"/>
      <c r="K52" s="23"/>
      <c r="L52" s="25"/>
      <c r="M52" s="25"/>
      <c r="N52" s="25"/>
      <c r="O52" s="25"/>
      <c r="P52" s="25"/>
      <c r="Q52" s="25"/>
      <c r="R52" s="25"/>
      <c r="S52" s="25"/>
      <c r="T52" s="25"/>
      <c r="U52" s="25"/>
      <c r="V52" s="31"/>
      <c r="W52" s="31"/>
      <c r="X52" s="8"/>
      <c r="Y52" s="8"/>
      <c r="Z52" s="8"/>
      <c r="AA52" s="8"/>
      <c r="AB52" s="8"/>
      <c r="AC52" s="8"/>
      <c r="AD52" s="8"/>
      <c r="AE52" s="8"/>
      <c r="AF52" s="8"/>
      <c r="AG52" s="8"/>
    </row>
    <row r="53" spans="3:33" s="18" customFormat="1" ht="12.75" hidden="1">
      <c r="C53" s="19"/>
      <c r="D53" s="20"/>
      <c r="E53" s="20"/>
      <c r="F53" s="20"/>
      <c r="G53" s="20"/>
      <c r="H53" s="159"/>
      <c r="I53" s="40"/>
      <c r="J53" s="20"/>
      <c r="K53" s="23"/>
      <c r="L53" s="25"/>
      <c r="M53" s="25"/>
      <c r="N53" s="25"/>
      <c r="O53" s="25"/>
      <c r="P53" s="25"/>
      <c r="Q53" s="25"/>
      <c r="R53" s="25"/>
      <c r="S53" s="25"/>
      <c r="T53" s="25"/>
      <c r="U53" s="25"/>
      <c r="V53" s="31"/>
      <c r="W53" s="31"/>
      <c r="X53" s="8"/>
      <c r="Y53" s="8"/>
      <c r="Z53" s="8"/>
      <c r="AA53" s="8"/>
      <c r="AB53" s="8"/>
      <c r="AC53" s="8"/>
      <c r="AD53" s="8"/>
      <c r="AE53" s="8"/>
      <c r="AF53" s="8"/>
      <c r="AG53" s="8"/>
    </row>
    <row r="54" spans="3:33" s="18" customFormat="1" ht="12.75" hidden="1">
      <c r="C54" s="19"/>
      <c r="D54" s="20"/>
      <c r="E54" s="20"/>
      <c r="F54" s="20"/>
      <c r="G54" s="20"/>
      <c r="H54" s="159"/>
      <c r="I54" s="40"/>
      <c r="J54" s="20"/>
      <c r="K54" s="23"/>
      <c r="L54" s="25"/>
      <c r="M54" s="25"/>
      <c r="N54" s="25"/>
      <c r="O54" s="25"/>
      <c r="P54" s="25"/>
      <c r="Q54" s="25"/>
      <c r="R54" s="25"/>
      <c r="S54" s="25"/>
      <c r="T54" s="25"/>
      <c r="U54" s="25"/>
      <c r="V54" s="31"/>
      <c r="W54" s="31"/>
      <c r="X54" s="8"/>
      <c r="Y54" s="8"/>
      <c r="Z54" s="8"/>
      <c r="AA54" s="8"/>
      <c r="AB54" s="8"/>
      <c r="AC54" s="8"/>
      <c r="AD54" s="8"/>
      <c r="AE54" s="8"/>
      <c r="AF54" s="8"/>
      <c r="AG54" s="8"/>
    </row>
    <row r="55" spans="3:33" s="18" customFormat="1" ht="12.75" hidden="1">
      <c r="C55" s="19"/>
      <c r="D55" s="20"/>
      <c r="E55" s="20"/>
      <c r="F55" s="20"/>
      <c r="G55" s="20"/>
      <c r="H55" s="159"/>
      <c r="I55" s="40"/>
      <c r="J55" s="20"/>
      <c r="K55" s="23"/>
      <c r="L55" s="25"/>
      <c r="M55" s="25"/>
      <c r="N55" s="25"/>
      <c r="O55" s="25"/>
      <c r="P55" s="25"/>
      <c r="Q55" s="25"/>
      <c r="R55" s="25"/>
      <c r="S55" s="25"/>
      <c r="T55" s="25"/>
      <c r="U55" s="25"/>
      <c r="V55" s="31"/>
      <c r="W55" s="31"/>
      <c r="X55" s="8"/>
      <c r="Y55" s="8"/>
      <c r="Z55" s="8"/>
      <c r="AA55" s="8"/>
      <c r="AB55" s="8"/>
      <c r="AC55" s="8"/>
      <c r="AD55" s="8"/>
      <c r="AE55" s="8"/>
      <c r="AF55" s="8"/>
      <c r="AG55" s="8"/>
    </row>
    <row r="56" spans="3:33" s="18" customFormat="1" ht="12.75" hidden="1">
      <c r="C56" s="19"/>
      <c r="D56" s="20"/>
      <c r="E56" s="20"/>
      <c r="F56" s="20"/>
      <c r="G56" s="20"/>
      <c r="H56" s="159"/>
      <c r="I56" s="40"/>
      <c r="J56" s="20"/>
      <c r="K56" s="23"/>
      <c r="L56" s="25"/>
      <c r="M56" s="25"/>
      <c r="N56" s="25"/>
      <c r="O56" s="25"/>
      <c r="P56" s="25"/>
      <c r="Q56" s="25"/>
      <c r="R56" s="25"/>
      <c r="S56" s="25"/>
      <c r="T56" s="25"/>
      <c r="U56" s="25"/>
      <c r="V56" s="31"/>
      <c r="W56" s="31"/>
      <c r="X56" s="8"/>
      <c r="Y56" s="8"/>
      <c r="Z56" s="8"/>
      <c r="AA56" s="8"/>
      <c r="AB56" s="8"/>
      <c r="AC56" s="8"/>
      <c r="AD56" s="8"/>
      <c r="AE56" s="8"/>
      <c r="AF56" s="8"/>
      <c r="AG56" s="8"/>
    </row>
    <row r="57" spans="3:33" s="18" customFormat="1" ht="12.75" hidden="1">
      <c r="C57" s="19"/>
      <c r="D57" s="20"/>
      <c r="E57" s="20"/>
      <c r="F57" s="20"/>
      <c r="G57" s="20"/>
      <c r="H57" s="159"/>
      <c r="I57" s="40"/>
      <c r="J57" s="20"/>
      <c r="K57" s="23"/>
      <c r="L57" s="25"/>
      <c r="M57" s="25"/>
      <c r="N57" s="25"/>
      <c r="O57" s="25"/>
      <c r="P57" s="25"/>
      <c r="Q57" s="25"/>
      <c r="R57" s="25"/>
      <c r="S57" s="25"/>
      <c r="T57" s="25"/>
      <c r="U57" s="25"/>
      <c r="V57" s="31"/>
      <c r="W57" s="31"/>
      <c r="X57" s="8"/>
      <c r="Y57" s="8"/>
      <c r="Z57" s="8"/>
      <c r="AA57" s="8"/>
      <c r="AB57" s="8"/>
      <c r="AC57" s="8"/>
      <c r="AD57" s="8"/>
      <c r="AE57" s="8"/>
      <c r="AF57" s="8"/>
      <c r="AG57" s="8"/>
    </row>
    <row r="58" spans="3:33" s="18" customFormat="1" ht="12.75" hidden="1">
      <c r="C58" s="19"/>
      <c r="D58" s="20"/>
      <c r="E58" s="20"/>
      <c r="F58" s="20"/>
      <c r="G58" s="20"/>
      <c r="H58" s="159"/>
      <c r="I58" s="40"/>
      <c r="J58" s="20"/>
      <c r="K58" s="23"/>
      <c r="L58" s="25"/>
      <c r="M58" s="25"/>
      <c r="N58" s="25"/>
      <c r="O58" s="25"/>
      <c r="P58" s="25"/>
      <c r="Q58" s="25"/>
      <c r="R58" s="25"/>
      <c r="S58" s="25"/>
      <c r="T58" s="25"/>
      <c r="U58" s="25"/>
      <c r="V58" s="31"/>
      <c r="W58" s="31"/>
      <c r="X58" s="8"/>
      <c r="Y58" s="8"/>
      <c r="Z58" s="8"/>
      <c r="AA58" s="8"/>
      <c r="AB58" s="8"/>
      <c r="AC58" s="8"/>
      <c r="AD58" s="8"/>
      <c r="AE58" s="8"/>
      <c r="AF58" s="8"/>
      <c r="AG58" s="8"/>
    </row>
    <row r="59" spans="3:33" s="18" customFormat="1" ht="12.75" hidden="1">
      <c r="C59" s="19"/>
      <c r="D59" s="20"/>
      <c r="E59" s="20"/>
      <c r="F59" s="20"/>
      <c r="G59" s="20"/>
      <c r="H59" s="159"/>
      <c r="I59" s="40"/>
      <c r="J59" s="20"/>
      <c r="K59" s="23"/>
      <c r="L59" s="25"/>
      <c r="M59" s="25"/>
      <c r="N59" s="25"/>
      <c r="O59" s="25"/>
      <c r="P59" s="25"/>
      <c r="Q59" s="25"/>
      <c r="R59" s="25"/>
      <c r="S59" s="25"/>
      <c r="T59" s="25"/>
      <c r="U59" s="25"/>
      <c r="V59" s="31"/>
      <c r="W59" s="31"/>
      <c r="X59" s="8"/>
      <c r="Y59" s="8"/>
      <c r="Z59" s="8"/>
      <c r="AA59" s="8"/>
      <c r="AB59" s="8"/>
      <c r="AC59" s="8"/>
      <c r="AD59" s="8"/>
      <c r="AE59" s="8"/>
      <c r="AF59" s="8"/>
      <c r="AG59" s="8"/>
    </row>
    <row r="60" spans="3:33" s="18" customFormat="1" ht="12.75" hidden="1">
      <c r="C60" s="19"/>
      <c r="D60" s="20"/>
      <c r="E60" s="20"/>
      <c r="F60" s="20"/>
      <c r="G60" s="20"/>
      <c r="H60" s="159"/>
      <c r="I60" s="40"/>
      <c r="J60" s="20"/>
      <c r="K60" s="23"/>
      <c r="L60" s="25"/>
      <c r="M60" s="25"/>
      <c r="N60" s="25"/>
      <c r="O60" s="25"/>
      <c r="P60" s="25"/>
      <c r="Q60" s="25"/>
      <c r="R60" s="25"/>
      <c r="S60" s="25"/>
      <c r="T60" s="25"/>
      <c r="U60" s="25"/>
      <c r="V60" s="31"/>
      <c r="W60" s="31"/>
      <c r="X60" s="8"/>
      <c r="Y60" s="8"/>
      <c r="Z60" s="8"/>
      <c r="AA60" s="8"/>
      <c r="AB60" s="8"/>
      <c r="AC60" s="8"/>
      <c r="AD60" s="8"/>
      <c r="AE60" s="8"/>
      <c r="AF60" s="8"/>
      <c r="AG60" s="8"/>
    </row>
    <row r="61" spans="3:33" s="18" customFormat="1" ht="12.75" hidden="1">
      <c r="C61" s="19"/>
      <c r="D61" s="20"/>
      <c r="E61" s="20"/>
      <c r="F61" s="20"/>
      <c r="G61" s="20"/>
      <c r="H61" s="159"/>
      <c r="I61" s="40"/>
      <c r="J61" s="20"/>
      <c r="K61" s="23"/>
      <c r="L61" s="25"/>
      <c r="M61" s="25"/>
      <c r="N61" s="25"/>
      <c r="O61" s="25"/>
      <c r="P61" s="25"/>
      <c r="Q61" s="25"/>
      <c r="R61" s="25"/>
      <c r="S61" s="25"/>
      <c r="T61" s="25"/>
      <c r="U61" s="25"/>
      <c r="V61" s="31"/>
      <c r="W61" s="31"/>
      <c r="X61" s="8"/>
      <c r="Y61" s="8"/>
      <c r="Z61" s="8"/>
      <c r="AA61" s="8"/>
      <c r="AB61" s="8"/>
      <c r="AC61" s="8"/>
      <c r="AD61" s="8"/>
      <c r="AE61" s="8"/>
      <c r="AF61" s="8"/>
      <c r="AG61" s="8"/>
    </row>
    <row r="62" spans="3:33" s="18" customFormat="1" ht="12.75" hidden="1">
      <c r="C62" s="19"/>
      <c r="D62" s="20"/>
      <c r="E62" s="20"/>
      <c r="F62" s="20"/>
      <c r="G62" s="20"/>
      <c r="H62" s="159"/>
      <c r="I62" s="40"/>
      <c r="J62" s="20"/>
      <c r="K62" s="23"/>
      <c r="L62" s="25"/>
      <c r="M62" s="25"/>
      <c r="N62" s="25"/>
      <c r="O62" s="25"/>
      <c r="P62" s="25"/>
      <c r="Q62" s="25"/>
      <c r="R62" s="25"/>
      <c r="S62" s="25"/>
      <c r="T62" s="25"/>
      <c r="U62" s="25"/>
      <c r="V62" s="31"/>
      <c r="W62" s="31"/>
      <c r="X62" s="8"/>
      <c r="Y62" s="8"/>
      <c r="Z62" s="8"/>
      <c r="AA62" s="8"/>
      <c r="AB62" s="8"/>
      <c r="AC62" s="8"/>
      <c r="AD62" s="8"/>
      <c r="AE62" s="8"/>
      <c r="AF62" s="8"/>
      <c r="AG62" s="8"/>
    </row>
    <row r="63" spans="3:33" s="18" customFormat="1" ht="12.75" hidden="1">
      <c r="C63" s="19"/>
      <c r="D63" s="20"/>
      <c r="E63" s="20"/>
      <c r="F63" s="20"/>
      <c r="G63" s="20"/>
      <c r="H63" s="159"/>
      <c r="I63" s="40"/>
      <c r="J63" s="20"/>
      <c r="K63" s="23"/>
      <c r="L63" s="25"/>
      <c r="M63" s="25"/>
      <c r="N63" s="25"/>
      <c r="O63" s="25"/>
      <c r="P63" s="25"/>
      <c r="Q63" s="25"/>
      <c r="R63" s="25"/>
      <c r="S63" s="25"/>
      <c r="T63" s="25"/>
      <c r="U63" s="25"/>
      <c r="V63" s="31"/>
      <c r="W63" s="31"/>
      <c r="X63" s="8"/>
      <c r="Y63" s="8"/>
      <c r="Z63" s="8"/>
      <c r="AA63" s="8"/>
      <c r="AB63" s="8"/>
      <c r="AC63" s="8"/>
      <c r="AD63" s="8"/>
      <c r="AE63" s="8"/>
      <c r="AF63" s="8"/>
      <c r="AG63" s="8"/>
    </row>
    <row r="64" spans="3:33" s="18" customFormat="1" ht="12.75" hidden="1">
      <c r="C64" s="19"/>
      <c r="D64" s="20"/>
      <c r="E64" s="20"/>
      <c r="F64" s="20"/>
      <c r="G64" s="20"/>
      <c r="H64" s="159"/>
      <c r="I64" s="40"/>
      <c r="J64" s="20"/>
      <c r="K64" s="23"/>
      <c r="L64" s="25"/>
      <c r="M64" s="25"/>
      <c r="N64" s="25"/>
      <c r="O64" s="25"/>
      <c r="P64" s="25"/>
      <c r="Q64" s="25"/>
      <c r="R64" s="25"/>
      <c r="S64" s="25"/>
      <c r="T64" s="25"/>
      <c r="U64" s="25"/>
      <c r="V64" s="31"/>
      <c r="W64" s="31"/>
      <c r="X64" s="8"/>
      <c r="Y64" s="8"/>
      <c r="Z64" s="8"/>
      <c r="AA64" s="8"/>
      <c r="AB64" s="8"/>
      <c r="AC64" s="8"/>
      <c r="AD64" s="8"/>
      <c r="AE64" s="8"/>
      <c r="AF64" s="8"/>
      <c r="AG64" s="8"/>
    </row>
    <row r="65" spans="3:33" s="18" customFormat="1" ht="12.75" hidden="1">
      <c r="C65" s="19"/>
      <c r="D65" s="20"/>
      <c r="E65" s="20"/>
      <c r="F65" s="20"/>
      <c r="G65" s="20"/>
      <c r="H65" s="159"/>
      <c r="I65" s="40"/>
      <c r="J65" s="20"/>
      <c r="K65" s="23"/>
      <c r="L65" s="25"/>
      <c r="M65" s="25"/>
      <c r="N65" s="25"/>
      <c r="O65" s="25"/>
      <c r="P65" s="25"/>
      <c r="Q65" s="25"/>
      <c r="R65" s="25"/>
      <c r="S65" s="25"/>
      <c r="T65" s="25"/>
      <c r="U65" s="25"/>
      <c r="V65" s="31"/>
      <c r="W65" s="31"/>
      <c r="X65" s="8"/>
      <c r="Y65" s="8"/>
      <c r="Z65" s="8"/>
      <c r="AA65" s="8"/>
      <c r="AB65" s="8"/>
      <c r="AC65" s="8"/>
      <c r="AD65" s="8"/>
      <c r="AE65" s="8"/>
      <c r="AF65" s="8"/>
      <c r="AG65" s="8"/>
    </row>
    <row r="66" spans="3:33" s="18" customFormat="1" ht="12.75" hidden="1">
      <c r="C66" s="19"/>
      <c r="D66" s="20"/>
      <c r="E66" s="20"/>
      <c r="F66" s="20"/>
      <c r="G66" s="20"/>
      <c r="H66" s="159"/>
      <c r="I66" s="40"/>
      <c r="J66" s="20"/>
      <c r="K66" s="23"/>
      <c r="L66" s="25"/>
      <c r="M66" s="25"/>
      <c r="N66" s="25"/>
      <c r="O66" s="25"/>
      <c r="P66" s="25"/>
      <c r="Q66" s="25"/>
      <c r="R66" s="25"/>
      <c r="S66" s="25"/>
      <c r="T66" s="25"/>
      <c r="U66" s="25"/>
      <c r="V66" s="31"/>
      <c r="W66" s="31"/>
      <c r="X66" s="8"/>
      <c r="Y66" s="8"/>
      <c r="Z66" s="8"/>
      <c r="AA66" s="8"/>
      <c r="AB66" s="8"/>
      <c r="AC66" s="8"/>
      <c r="AD66" s="8"/>
      <c r="AE66" s="8"/>
      <c r="AF66" s="8"/>
      <c r="AG66" s="8"/>
    </row>
    <row r="67" spans="3:33" s="18" customFormat="1" ht="12.75" hidden="1">
      <c r="C67" s="19"/>
      <c r="D67" s="20"/>
      <c r="E67" s="20"/>
      <c r="F67" s="20"/>
      <c r="G67" s="20"/>
      <c r="H67" s="159"/>
      <c r="I67" s="40"/>
      <c r="J67" s="20"/>
      <c r="K67" s="23"/>
      <c r="L67" s="25"/>
      <c r="M67" s="25"/>
      <c r="N67" s="25"/>
      <c r="O67" s="25"/>
      <c r="P67" s="25"/>
      <c r="Q67" s="25"/>
      <c r="R67" s="25"/>
      <c r="S67" s="25"/>
      <c r="T67" s="25"/>
      <c r="U67" s="25"/>
      <c r="V67" s="31"/>
      <c r="W67" s="31"/>
      <c r="X67" s="8"/>
      <c r="Y67" s="8"/>
      <c r="Z67" s="8"/>
      <c r="AA67" s="8"/>
      <c r="AB67" s="8"/>
      <c r="AC67" s="8"/>
      <c r="AD67" s="8"/>
      <c r="AE67" s="8"/>
      <c r="AF67" s="8"/>
      <c r="AG67" s="8"/>
    </row>
    <row r="68" spans="3:33" s="18" customFormat="1" ht="12.75" hidden="1">
      <c r="C68" s="19"/>
      <c r="D68" s="20"/>
      <c r="E68" s="20"/>
      <c r="F68" s="20"/>
      <c r="G68" s="20"/>
      <c r="H68" s="159"/>
      <c r="I68" s="40"/>
      <c r="J68" s="20"/>
      <c r="K68" s="23"/>
      <c r="L68" s="25"/>
      <c r="M68" s="25"/>
      <c r="N68" s="25"/>
      <c r="O68" s="25"/>
      <c r="P68" s="25"/>
      <c r="Q68" s="25"/>
      <c r="R68" s="25"/>
      <c r="S68" s="25"/>
      <c r="T68" s="25"/>
      <c r="U68" s="25"/>
      <c r="V68" s="31"/>
      <c r="W68" s="31"/>
      <c r="X68" s="8"/>
      <c r="Y68" s="8"/>
      <c r="Z68" s="8"/>
      <c r="AA68" s="8"/>
      <c r="AB68" s="8"/>
      <c r="AC68" s="8"/>
      <c r="AD68" s="8"/>
      <c r="AE68" s="8"/>
      <c r="AF68" s="8"/>
      <c r="AG68" s="8"/>
    </row>
    <row r="69" spans="3:33" s="18" customFormat="1" ht="12.75" hidden="1">
      <c r="C69" s="19"/>
      <c r="D69" s="20"/>
      <c r="E69" s="20"/>
      <c r="F69" s="20"/>
      <c r="G69" s="20"/>
      <c r="H69" s="159"/>
      <c r="I69" s="40"/>
      <c r="J69" s="20"/>
      <c r="K69" s="23"/>
      <c r="L69" s="25"/>
      <c r="M69" s="25"/>
      <c r="N69" s="25"/>
      <c r="O69" s="25"/>
      <c r="P69" s="25"/>
      <c r="Q69" s="25"/>
      <c r="R69" s="25"/>
      <c r="S69" s="25"/>
      <c r="T69" s="25"/>
      <c r="U69" s="25"/>
      <c r="V69" s="31"/>
      <c r="W69" s="31"/>
      <c r="X69" s="8"/>
      <c r="Y69" s="8"/>
      <c r="Z69" s="8"/>
      <c r="AA69" s="8"/>
      <c r="AB69" s="8"/>
      <c r="AC69" s="8"/>
      <c r="AD69" s="8"/>
      <c r="AE69" s="8"/>
      <c r="AF69" s="8"/>
      <c r="AG69" s="8"/>
    </row>
    <row r="70" spans="3:33" s="18" customFormat="1" ht="12.75" hidden="1">
      <c r="C70" s="19"/>
      <c r="D70" s="20"/>
      <c r="E70" s="20"/>
      <c r="F70" s="20"/>
      <c r="G70" s="20"/>
      <c r="H70" s="159"/>
      <c r="I70" s="40"/>
      <c r="J70" s="20"/>
      <c r="K70" s="23"/>
      <c r="L70" s="25"/>
      <c r="M70" s="25"/>
      <c r="N70" s="25"/>
      <c r="O70" s="25"/>
      <c r="P70" s="25"/>
      <c r="Q70" s="25"/>
      <c r="R70" s="25"/>
      <c r="S70" s="25"/>
      <c r="T70" s="25"/>
      <c r="U70" s="25"/>
      <c r="V70" s="31"/>
      <c r="W70" s="31"/>
      <c r="X70" s="8"/>
      <c r="Y70" s="8"/>
      <c r="Z70" s="8"/>
      <c r="AA70" s="8"/>
      <c r="AB70" s="8"/>
      <c r="AC70" s="8"/>
      <c r="AD70" s="8"/>
      <c r="AE70" s="8"/>
      <c r="AF70" s="8"/>
      <c r="AG70" s="8"/>
    </row>
    <row r="71" spans="3:33" s="18" customFormat="1" ht="12.75" hidden="1">
      <c r="C71" s="19"/>
      <c r="D71" s="20"/>
      <c r="E71" s="20"/>
      <c r="F71" s="20"/>
      <c r="G71" s="20"/>
      <c r="H71" s="159"/>
      <c r="I71" s="40"/>
      <c r="J71" s="20"/>
      <c r="K71" s="23"/>
      <c r="L71" s="25"/>
      <c r="M71" s="25"/>
      <c r="N71" s="25"/>
      <c r="O71" s="25"/>
      <c r="P71" s="25"/>
      <c r="Q71" s="25"/>
      <c r="R71" s="25"/>
      <c r="S71" s="25"/>
      <c r="T71" s="25"/>
      <c r="U71" s="25"/>
      <c r="V71" s="31"/>
      <c r="W71" s="31"/>
      <c r="X71" s="8"/>
      <c r="Y71" s="8"/>
      <c r="Z71" s="8"/>
      <c r="AA71" s="8"/>
      <c r="AB71" s="8"/>
      <c r="AC71" s="8"/>
      <c r="AD71" s="8"/>
      <c r="AE71" s="8"/>
      <c r="AF71" s="8"/>
      <c r="AG71" s="8"/>
    </row>
    <row r="72" spans="3:33" s="18" customFormat="1" ht="12.75" hidden="1">
      <c r="C72" s="19"/>
      <c r="D72" s="20"/>
      <c r="E72" s="20"/>
      <c r="F72" s="20"/>
      <c r="G72" s="20"/>
      <c r="H72" s="159"/>
      <c r="I72" s="40"/>
      <c r="J72" s="20"/>
      <c r="K72" s="23"/>
      <c r="L72" s="25"/>
      <c r="M72" s="25"/>
      <c r="N72" s="25"/>
      <c r="O72" s="25"/>
      <c r="P72" s="25"/>
      <c r="Q72" s="25"/>
      <c r="R72" s="25"/>
      <c r="S72" s="25"/>
      <c r="T72" s="25"/>
      <c r="U72" s="25"/>
      <c r="V72" s="31"/>
      <c r="W72" s="31"/>
      <c r="X72" s="8"/>
      <c r="Y72" s="8"/>
      <c r="Z72" s="8"/>
      <c r="AA72" s="8"/>
      <c r="AB72" s="8"/>
      <c r="AC72" s="8"/>
      <c r="AD72" s="8"/>
      <c r="AE72" s="8"/>
      <c r="AF72" s="8"/>
      <c r="AG72" s="8"/>
    </row>
    <row r="73" spans="3:33" s="18" customFormat="1" ht="12.75" hidden="1">
      <c r="C73" s="19"/>
      <c r="D73" s="20"/>
      <c r="E73" s="20"/>
      <c r="F73" s="20"/>
      <c r="G73" s="20"/>
      <c r="H73" s="159"/>
      <c r="I73" s="40"/>
      <c r="J73" s="20"/>
      <c r="K73" s="23"/>
      <c r="L73" s="25"/>
      <c r="M73" s="25"/>
      <c r="N73" s="25"/>
      <c r="O73" s="25"/>
      <c r="P73" s="25"/>
      <c r="Q73" s="25"/>
      <c r="R73" s="25"/>
      <c r="S73" s="25"/>
      <c r="T73" s="25"/>
      <c r="U73" s="25"/>
      <c r="V73" s="31"/>
      <c r="W73" s="31"/>
      <c r="X73" s="8"/>
      <c r="Y73" s="8"/>
      <c r="Z73" s="8"/>
      <c r="AA73" s="8"/>
      <c r="AB73" s="8"/>
      <c r="AC73" s="8"/>
      <c r="AD73" s="8"/>
      <c r="AE73" s="8"/>
      <c r="AF73" s="8"/>
      <c r="AG73" s="8"/>
    </row>
    <row r="74" spans="3:33" s="18" customFormat="1" ht="12.75" hidden="1">
      <c r="C74" s="19"/>
      <c r="D74" s="20"/>
      <c r="E74" s="20"/>
      <c r="F74" s="20"/>
      <c r="G74" s="20"/>
      <c r="H74" s="159"/>
      <c r="I74" s="40"/>
      <c r="J74" s="20"/>
      <c r="K74" s="23"/>
      <c r="L74" s="25"/>
      <c r="M74" s="25"/>
      <c r="N74" s="25"/>
      <c r="O74" s="25"/>
      <c r="P74" s="25"/>
      <c r="Q74" s="25"/>
      <c r="R74" s="25"/>
      <c r="S74" s="25"/>
      <c r="T74" s="25"/>
      <c r="U74" s="25"/>
      <c r="V74" s="31"/>
      <c r="W74" s="31"/>
      <c r="X74" s="8"/>
      <c r="Y74" s="8"/>
      <c r="Z74" s="8"/>
      <c r="AA74" s="8"/>
      <c r="AB74" s="8"/>
      <c r="AC74" s="8"/>
      <c r="AD74" s="8"/>
      <c r="AE74" s="8"/>
      <c r="AF74" s="8"/>
      <c r="AG74" s="8"/>
    </row>
    <row r="75" spans="3:33" s="18" customFormat="1" ht="12.75" hidden="1">
      <c r="C75" s="19"/>
      <c r="D75" s="20"/>
      <c r="E75" s="20"/>
      <c r="F75" s="20"/>
      <c r="G75" s="20"/>
      <c r="H75" s="159"/>
      <c r="I75" s="40"/>
      <c r="J75" s="20"/>
      <c r="K75" s="23"/>
      <c r="L75" s="25"/>
      <c r="M75" s="25"/>
      <c r="N75" s="25"/>
      <c r="O75" s="25"/>
      <c r="P75" s="25"/>
      <c r="Q75" s="25"/>
      <c r="R75" s="25"/>
      <c r="S75" s="25"/>
      <c r="T75" s="25"/>
      <c r="U75" s="25"/>
      <c r="V75" s="31"/>
      <c r="W75" s="31"/>
      <c r="X75" s="8"/>
      <c r="Y75" s="8"/>
      <c r="Z75" s="8"/>
      <c r="AA75" s="8"/>
      <c r="AB75" s="8"/>
      <c r="AC75" s="8"/>
      <c r="AD75" s="8"/>
      <c r="AE75" s="8"/>
      <c r="AF75" s="8"/>
      <c r="AG75" s="8"/>
    </row>
    <row r="76" spans="3:33" s="18" customFormat="1" ht="12.75" hidden="1">
      <c r="C76" s="19"/>
      <c r="D76" s="20"/>
      <c r="E76" s="20"/>
      <c r="F76" s="20"/>
      <c r="G76" s="20"/>
      <c r="H76" s="159"/>
      <c r="I76" s="40"/>
      <c r="J76" s="20"/>
      <c r="K76" s="23"/>
      <c r="L76" s="25"/>
      <c r="M76" s="25"/>
      <c r="N76" s="25"/>
      <c r="O76" s="25"/>
      <c r="P76" s="25"/>
      <c r="Q76" s="25"/>
      <c r="R76" s="25"/>
      <c r="S76" s="25"/>
      <c r="T76" s="25"/>
      <c r="U76" s="25"/>
      <c r="V76" s="31"/>
      <c r="W76" s="31"/>
      <c r="X76" s="8"/>
      <c r="Y76" s="8"/>
      <c r="Z76" s="8"/>
      <c r="AA76" s="8"/>
      <c r="AB76" s="8"/>
      <c r="AC76" s="8"/>
      <c r="AD76" s="8"/>
      <c r="AE76" s="8"/>
      <c r="AF76" s="8"/>
      <c r="AG76" s="8"/>
    </row>
    <row r="77" spans="3:33" s="18" customFormat="1" ht="12.75" hidden="1">
      <c r="C77" s="19"/>
      <c r="D77" s="20"/>
      <c r="E77" s="20"/>
      <c r="F77" s="20"/>
      <c r="G77" s="20"/>
      <c r="H77" s="159"/>
      <c r="I77" s="40"/>
      <c r="J77" s="20"/>
      <c r="K77" s="23"/>
      <c r="L77" s="25"/>
      <c r="M77" s="25"/>
      <c r="N77" s="25"/>
      <c r="O77" s="25"/>
      <c r="P77" s="25"/>
      <c r="Q77" s="25"/>
      <c r="R77" s="25"/>
      <c r="S77" s="25"/>
      <c r="T77" s="25"/>
      <c r="U77" s="25"/>
      <c r="V77" s="31"/>
      <c r="W77" s="31"/>
      <c r="X77" s="8"/>
      <c r="Y77" s="8"/>
      <c r="Z77" s="8"/>
      <c r="AA77" s="8"/>
      <c r="AB77" s="8"/>
      <c r="AC77" s="8"/>
      <c r="AD77" s="8"/>
      <c r="AE77" s="8"/>
      <c r="AF77" s="8"/>
      <c r="AG77" s="8"/>
    </row>
    <row r="78" spans="3:33" s="18" customFormat="1" ht="12.75" hidden="1">
      <c r="C78" s="19"/>
      <c r="D78" s="20"/>
      <c r="E78" s="20"/>
      <c r="F78" s="20"/>
      <c r="G78" s="20"/>
      <c r="H78" s="159"/>
      <c r="I78" s="40"/>
      <c r="J78" s="20"/>
      <c r="K78" s="23"/>
      <c r="L78" s="25"/>
      <c r="M78" s="25"/>
      <c r="N78" s="25"/>
      <c r="O78" s="25"/>
      <c r="P78" s="25"/>
      <c r="Q78" s="25"/>
      <c r="R78" s="25"/>
      <c r="S78" s="25"/>
      <c r="T78" s="25"/>
      <c r="U78" s="25"/>
      <c r="V78" s="31"/>
      <c r="W78" s="31"/>
      <c r="X78" s="8"/>
      <c r="Y78" s="8"/>
      <c r="Z78" s="8"/>
      <c r="AA78" s="8"/>
      <c r="AB78" s="8"/>
      <c r="AC78" s="8"/>
      <c r="AD78" s="8"/>
      <c r="AE78" s="8"/>
      <c r="AF78" s="8"/>
      <c r="AG78" s="8"/>
    </row>
    <row r="79" spans="3:33" s="18" customFormat="1" ht="12.75" hidden="1">
      <c r="C79" s="19"/>
      <c r="D79" s="20"/>
      <c r="E79" s="20"/>
      <c r="F79" s="20"/>
      <c r="G79" s="20"/>
      <c r="H79" s="159"/>
      <c r="I79" s="40"/>
      <c r="J79" s="20"/>
      <c r="K79" s="23"/>
      <c r="L79" s="25"/>
      <c r="M79" s="25"/>
      <c r="N79" s="25"/>
      <c r="O79" s="25"/>
      <c r="P79" s="25"/>
      <c r="Q79" s="25"/>
      <c r="R79" s="25"/>
      <c r="S79" s="25"/>
      <c r="T79" s="25"/>
      <c r="U79" s="25"/>
      <c r="V79" s="31"/>
      <c r="W79" s="31"/>
      <c r="X79" s="8"/>
      <c r="Y79" s="8"/>
      <c r="Z79" s="8"/>
      <c r="AA79" s="8"/>
      <c r="AB79" s="8"/>
      <c r="AC79" s="8"/>
      <c r="AD79" s="8"/>
      <c r="AE79" s="8"/>
      <c r="AF79" s="8"/>
      <c r="AG79" s="8"/>
    </row>
    <row r="80" spans="3:33" s="18" customFormat="1" ht="12.75" hidden="1">
      <c r="C80" s="19"/>
      <c r="D80" s="20"/>
      <c r="E80" s="20"/>
      <c r="F80" s="20"/>
      <c r="G80" s="20"/>
      <c r="H80" s="159"/>
      <c r="I80" s="40"/>
      <c r="J80" s="20"/>
      <c r="K80" s="23"/>
      <c r="L80" s="25"/>
      <c r="M80" s="25"/>
      <c r="N80" s="25"/>
      <c r="O80" s="25"/>
      <c r="P80" s="25"/>
      <c r="Q80" s="25"/>
      <c r="R80" s="25"/>
      <c r="S80" s="25"/>
      <c r="T80" s="25"/>
      <c r="U80" s="25"/>
      <c r="V80" s="31"/>
      <c r="W80" s="31"/>
      <c r="X80" s="8"/>
      <c r="Y80" s="8"/>
      <c r="Z80" s="8"/>
      <c r="AA80" s="8"/>
      <c r="AB80" s="8"/>
      <c r="AC80" s="8"/>
      <c r="AD80" s="8"/>
      <c r="AE80" s="8"/>
      <c r="AF80" s="8"/>
      <c r="AG80" s="8"/>
    </row>
    <row r="81" spans="3:33" s="18" customFormat="1" ht="12.75" hidden="1">
      <c r="C81" s="19"/>
      <c r="D81" s="20"/>
      <c r="E81" s="20"/>
      <c r="F81" s="20"/>
      <c r="G81" s="20"/>
      <c r="H81" s="159"/>
      <c r="I81" s="40"/>
      <c r="J81" s="20"/>
      <c r="K81" s="23"/>
      <c r="L81" s="25"/>
      <c r="M81" s="25"/>
      <c r="N81" s="25"/>
      <c r="O81" s="25"/>
      <c r="P81" s="25"/>
      <c r="Q81" s="25"/>
      <c r="R81" s="25"/>
      <c r="S81" s="25"/>
      <c r="T81" s="25"/>
      <c r="U81" s="25"/>
      <c r="V81" s="31"/>
      <c r="W81" s="31"/>
      <c r="X81" s="8"/>
      <c r="Y81" s="8"/>
      <c r="Z81" s="8"/>
      <c r="AA81" s="8"/>
      <c r="AB81" s="8"/>
      <c r="AC81" s="8"/>
      <c r="AD81" s="8"/>
      <c r="AE81" s="8"/>
      <c r="AF81" s="8"/>
      <c r="AG81" s="8"/>
    </row>
    <row r="82" spans="3:33" s="18" customFormat="1" ht="12.75" hidden="1">
      <c r="C82" s="19"/>
      <c r="D82" s="20"/>
      <c r="E82" s="20"/>
      <c r="F82" s="20"/>
      <c r="G82" s="20"/>
      <c r="H82" s="159"/>
      <c r="I82" s="40"/>
      <c r="J82" s="20"/>
      <c r="K82" s="23"/>
      <c r="L82" s="25"/>
      <c r="M82" s="25"/>
      <c r="N82" s="25"/>
      <c r="O82" s="25"/>
      <c r="P82" s="25"/>
      <c r="Q82" s="25"/>
      <c r="R82" s="25"/>
      <c r="S82" s="25"/>
      <c r="T82" s="25"/>
      <c r="U82" s="25"/>
      <c r="V82" s="31"/>
      <c r="W82" s="31"/>
      <c r="X82" s="8"/>
      <c r="Y82" s="8"/>
      <c r="Z82" s="8"/>
      <c r="AA82" s="8"/>
      <c r="AB82" s="8"/>
      <c r="AC82" s="8"/>
      <c r="AD82" s="8"/>
      <c r="AE82" s="8"/>
      <c r="AF82" s="8"/>
      <c r="AG82" s="8"/>
    </row>
    <row r="83" spans="3:33" s="18" customFormat="1" ht="12.75" hidden="1">
      <c r="C83" s="19"/>
      <c r="D83" s="20"/>
      <c r="E83" s="20"/>
      <c r="F83" s="20"/>
      <c r="G83" s="20"/>
      <c r="H83" s="159"/>
      <c r="I83" s="40"/>
      <c r="J83" s="20"/>
      <c r="K83" s="23"/>
      <c r="L83" s="25"/>
      <c r="M83" s="25"/>
      <c r="N83" s="25"/>
      <c r="O83" s="25"/>
      <c r="P83" s="25"/>
      <c r="Q83" s="25"/>
      <c r="R83" s="25"/>
      <c r="S83" s="25"/>
      <c r="T83" s="25"/>
      <c r="U83" s="25"/>
      <c r="V83" s="31"/>
      <c r="W83" s="31"/>
      <c r="X83" s="8"/>
      <c r="Y83" s="8"/>
      <c r="Z83" s="8"/>
      <c r="AA83" s="8"/>
      <c r="AB83" s="8"/>
      <c r="AC83" s="8"/>
      <c r="AD83" s="8"/>
      <c r="AE83" s="8"/>
      <c r="AF83" s="8"/>
      <c r="AG83" s="8"/>
    </row>
    <row r="84" spans="3:33" s="18" customFormat="1" ht="12.75" hidden="1">
      <c r="C84" s="19"/>
      <c r="D84" s="20"/>
      <c r="E84" s="20"/>
      <c r="F84" s="20"/>
      <c r="G84" s="20"/>
      <c r="H84" s="159"/>
      <c r="I84" s="40"/>
      <c r="J84" s="20"/>
      <c r="K84" s="23"/>
      <c r="L84" s="25"/>
      <c r="M84" s="25"/>
      <c r="N84" s="25"/>
      <c r="O84" s="25"/>
      <c r="P84" s="25"/>
      <c r="Q84" s="25"/>
      <c r="R84" s="25"/>
      <c r="S84" s="25"/>
      <c r="T84" s="25"/>
      <c r="U84" s="25"/>
      <c r="V84" s="31"/>
      <c r="W84" s="31"/>
      <c r="X84" s="8"/>
      <c r="Y84" s="8"/>
      <c r="Z84" s="8"/>
      <c r="AA84" s="8"/>
      <c r="AB84" s="8"/>
      <c r="AC84" s="8"/>
      <c r="AD84" s="8"/>
      <c r="AE84" s="8"/>
      <c r="AF84" s="8"/>
      <c r="AG84" s="8"/>
    </row>
    <row r="85" spans="3:33" s="18" customFormat="1" ht="12.75" hidden="1">
      <c r="C85" s="19"/>
      <c r="D85" s="20"/>
      <c r="E85" s="20"/>
      <c r="F85" s="20"/>
      <c r="G85" s="20"/>
      <c r="H85" s="159"/>
      <c r="I85" s="40"/>
      <c r="J85" s="20"/>
      <c r="K85" s="23"/>
      <c r="L85" s="25"/>
      <c r="M85" s="25"/>
      <c r="N85" s="25"/>
      <c r="O85" s="25"/>
      <c r="P85" s="25"/>
      <c r="Q85" s="25"/>
      <c r="R85" s="25"/>
      <c r="S85" s="25"/>
      <c r="T85" s="25"/>
      <c r="U85" s="25"/>
      <c r="V85" s="31"/>
      <c r="W85" s="31"/>
      <c r="X85" s="8"/>
      <c r="Y85" s="8"/>
      <c r="Z85" s="8"/>
      <c r="AA85" s="8"/>
      <c r="AB85" s="8"/>
      <c r="AC85" s="8"/>
      <c r="AD85" s="8"/>
      <c r="AE85" s="8"/>
      <c r="AF85" s="8"/>
      <c r="AG85" s="8"/>
    </row>
    <row r="86" spans="3:33" s="18" customFormat="1" ht="12.75" hidden="1">
      <c r="C86" s="19"/>
      <c r="D86" s="20"/>
      <c r="E86" s="20"/>
      <c r="F86" s="20"/>
      <c r="G86" s="20"/>
      <c r="H86" s="159"/>
      <c r="I86" s="40"/>
      <c r="J86" s="20"/>
      <c r="K86" s="23"/>
      <c r="L86" s="25"/>
      <c r="M86" s="25"/>
      <c r="N86" s="25"/>
      <c r="O86" s="25"/>
      <c r="P86" s="25"/>
      <c r="Q86" s="25"/>
      <c r="R86" s="25"/>
      <c r="S86" s="25"/>
      <c r="T86" s="25"/>
      <c r="U86" s="25"/>
      <c r="V86" s="31"/>
      <c r="W86" s="31"/>
      <c r="X86" s="8"/>
      <c r="Y86" s="8"/>
      <c r="Z86" s="8"/>
      <c r="AA86" s="8"/>
      <c r="AB86" s="8"/>
      <c r="AC86" s="8"/>
      <c r="AD86" s="8"/>
      <c r="AE86" s="8"/>
      <c r="AF86" s="8"/>
      <c r="AG86" s="8"/>
    </row>
    <row r="87" spans="3:33" s="18" customFormat="1" ht="12.75" hidden="1">
      <c r="C87" s="19"/>
      <c r="D87" s="20"/>
      <c r="E87" s="20"/>
      <c r="F87" s="20"/>
      <c r="G87" s="20"/>
      <c r="H87" s="159"/>
      <c r="I87" s="40"/>
      <c r="J87" s="20"/>
      <c r="K87" s="23"/>
      <c r="L87" s="25"/>
      <c r="M87" s="25"/>
      <c r="N87" s="25"/>
      <c r="O87" s="25"/>
      <c r="P87" s="25"/>
      <c r="Q87" s="25"/>
      <c r="R87" s="25"/>
      <c r="S87" s="25"/>
      <c r="T87" s="25"/>
      <c r="U87" s="25"/>
      <c r="V87" s="31"/>
      <c r="W87" s="31"/>
      <c r="X87" s="8"/>
      <c r="Y87" s="8"/>
      <c r="Z87" s="8"/>
      <c r="AA87" s="8"/>
      <c r="AB87" s="8"/>
      <c r="AC87" s="8"/>
      <c r="AD87" s="8"/>
      <c r="AE87" s="8"/>
      <c r="AF87" s="8"/>
      <c r="AG87" s="8"/>
    </row>
    <row r="88" spans="3:33" s="18" customFormat="1" ht="12.75" hidden="1">
      <c r="C88" s="19"/>
      <c r="D88" s="20"/>
      <c r="E88" s="20"/>
      <c r="F88" s="20"/>
      <c r="G88" s="20"/>
      <c r="H88" s="159"/>
      <c r="I88" s="40"/>
      <c r="J88" s="20"/>
      <c r="K88" s="23"/>
      <c r="L88" s="25"/>
      <c r="M88" s="25"/>
      <c r="N88" s="25"/>
      <c r="O88" s="25"/>
      <c r="P88" s="25"/>
      <c r="Q88" s="25"/>
      <c r="R88" s="25"/>
      <c r="S88" s="25"/>
      <c r="T88" s="25"/>
      <c r="U88" s="25"/>
      <c r="V88" s="31"/>
      <c r="W88" s="31"/>
      <c r="X88" s="8"/>
      <c r="Y88" s="8"/>
      <c r="Z88" s="8"/>
      <c r="AA88" s="8"/>
      <c r="AB88" s="8"/>
      <c r="AC88" s="8"/>
      <c r="AD88" s="8"/>
      <c r="AE88" s="8"/>
      <c r="AF88" s="8"/>
      <c r="AG88" s="8"/>
    </row>
    <row r="89" spans="3:33" s="14" customFormat="1" ht="12.75" hidden="1">
      <c r="C89" s="21"/>
      <c r="D89" s="22"/>
      <c r="E89" s="22"/>
      <c r="F89" s="22"/>
      <c r="G89" s="22"/>
      <c r="H89" s="159"/>
      <c r="I89" s="41"/>
      <c r="J89" s="22"/>
      <c r="K89" s="23"/>
      <c r="L89" s="25"/>
      <c r="M89" s="25"/>
      <c r="N89" s="25"/>
      <c r="O89" s="25"/>
      <c r="P89" s="25"/>
      <c r="Q89" s="25"/>
      <c r="R89" s="25"/>
      <c r="S89" s="25"/>
      <c r="T89" s="25"/>
      <c r="U89" s="25"/>
      <c r="V89" s="31"/>
      <c r="W89" s="31"/>
      <c r="X89" s="8"/>
      <c r="Y89" s="8"/>
      <c r="Z89" s="8"/>
      <c r="AA89" s="8"/>
      <c r="AB89" s="8"/>
      <c r="AC89" s="8"/>
      <c r="AD89" s="8"/>
      <c r="AE89" s="8"/>
      <c r="AF89" s="8"/>
      <c r="AG89" s="8"/>
    </row>
    <row r="90" spans="3:33" s="14" customFormat="1" ht="12.75" hidden="1">
      <c r="C90" s="21"/>
      <c r="D90" s="22"/>
      <c r="E90" s="22"/>
      <c r="F90" s="22"/>
      <c r="G90" s="22"/>
      <c r="H90" s="159"/>
      <c r="I90" s="41"/>
      <c r="J90" s="22"/>
      <c r="K90" s="23"/>
      <c r="L90" s="25"/>
      <c r="M90" s="25"/>
      <c r="N90" s="25"/>
      <c r="O90" s="25"/>
      <c r="P90" s="25"/>
      <c r="Q90" s="25"/>
      <c r="R90" s="25"/>
      <c r="S90" s="25"/>
      <c r="T90" s="25"/>
      <c r="U90" s="25"/>
      <c r="V90" s="31"/>
      <c r="W90" s="31"/>
      <c r="X90" s="8"/>
      <c r="Y90" s="8"/>
      <c r="Z90" s="8"/>
      <c r="AA90" s="8"/>
      <c r="AB90" s="8"/>
      <c r="AC90" s="8"/>
      <c r="AD90" s="8"/>
      <c r="AE90" s="8"/>
      <c r="AF90" s="8"/>
      <c r="AG90" s="8"/>
    </row>
    <row r="91" spans="3:33" s="14" customFormat="1" ht="12.75" hidden="1">
      <c r="C91" s="21"/>
      <c r="D91" s="22"/>
      <c r="E91" s="22"/>
      <c r="F91" s="22"/>
      <c r="G91" s="22"/>
      <c r="H91" s="159"/>
      <c r="I91" s="41"/>
      <c r="J91" s="22"/>
      <c r="K91" s="23"/>
      <c r="L91" s="25"/>
      <c r="M91" s="25"/>
      <c r="N91" s="25"/>
      <c r="O91" s="25"/>
      <c r="P91" s="25"/>
      <c r="Q91" s="25"/>
      <c r="R91" s="25"/>
      <c r="S91" s="25"/>
      <c r="T91" s="25"/>
      <c r="U91" s="25"/>
      <c r="V91" s="31"/>
      <c r="W91" s="31"/>
      <c r="X91" s="8"/>
      <c r="Y91" s="8"/>
      <c r="Z91" s="8"/>
      <c r="AA91" s="8"/>
      <c r="AB91" s="8"/>
      <c r="AC91" s="8"/>
      <c r="AD91" s="8"/>
      <c r="AE91" s="8"/>
      <c r="AF91" s="8"/>
      <c r="AG91" s="8"/>
    </row>
    <row r="92" spans="3:33" s="14" customFormat="1" ht="12.75" hidden="1">
      <c r="C92" s="21"/>
      <c r="D92" s="22"/>
      <c r="E92" s="22"/>
      <c r="F92" s="22"/>
      <c r="G92" s="22"/>
      <c r="H92" s="159"/>
      <c r="I92" s="41"/>
      <c r="J92" s="22"/>
      <c r="K92" s="23"/>
      <c r="L92" s="25"/>
      <c r="M92" s="25"/>
      <c r="N92" s="25"/>
      <c r="O92" s="25"/>
      <c r="P92" s="25"/>
      <c r="Q92" s="25"/>
      <c r="R92" s="25"/>
      <c r="S92" s="25"/>
      <c r="T92" s="25"/>
      <c r="U92" s="25"/>
      <c r="V92" s="31"/>
      <c r="W92" s="31"/>
      <c r="X92" s="8"/>
      <c r="Y92" s="8"/>
      <c r="Z92" s="8"/>
      <c r="AA92" s="8"/>
      <c r="AB92" s="8"/>
      <c r="AC92" s="8"/>
      <c r="AD92" s="8"/>
      <c r="AE92" s="8"/>
      <c r="AF92" s="8"/>
      <c r="AG92" s="8"/>
    </row>
    <row r="93" spans="3:33" s="14" customFormat="1" ht="12.75" hidden="1">
      <c r="C93" s="21"/>
      <c r="D93" s="22"/>
      <c r="E93" s="22"/>
      <c r="F93" s="22"/>
      <c r="G93" s="22"/>
      <c r="H93" s="159"/>
      <c r="I93" s="41"/>
      <c r="J93" s="22"/>
      <c r="K93" s="23"/>
      <c r="L93" s="25"/>
      <c r="M93" s="25"/>
      <c r="N93" s="25"/>
      <c r="O93" s="25"/>
      <c r="P93" s="25"/>
      <c r="Q93" s="25"/>
      <c r="R93" s="25"/>
      <c r="S93" s="25"/>
      <c r="T93" s="25"/>
      <c r="U93" s="25"/>
      <c r="V93" s="31"/>
      <c r="W93" s="31"/>
      <c r="X93" s="8"/>
      <c r="Y93" s="8"/>
      <c r="Z93" s="8"/>
      <c r="AA93" s="8"/>
      <c r="AB93" s="8"/>
      <c r="AC93" s="8"/>
      <c r="AD93" s="8"/>
      <c r="AE93" s="8"/>
      <c r="AF93" s="8"/>
      <c r="AG93" s="8"/>
    </row>
    <row r="94" spans="3:33" s="14" customFormat="1" ht="12.75" hidden="1">
      <c r="C94" s="21"/>
      <c r="D94" s="22"/>
      <c r="E94" s="22"/>
      <c r="F94" s="22"/>
      <c r="G94" s="22"/>
      <c r="H94" s="159"/>
      <c r="I94" s="41"/>
      <c r="J94" s="22"/>
      <c r="K94" s="23"/>
      <c r="L94" s="25"/>
      <c r="M94" s="25"/>
      <c r="N94" s="25"/>
      <c r="O94" s="25"/>
      <c r="P94" s="25"/>
      <c r="Q94" s="25"/>
      <c r="R94" s="25"/>
      <c r="S94" s="25"/>
      <c r="T94" s="25"/>
      <c r="U94" s="25"/>
      <c r="V94" s="31"/>
      <c r="W94" s="31"/>
      <c r="X94" s="8"/>
      <c r="Y94" s="8"/>
      <c r="Z94" s="8"/>
      <c r="AA94" s="8"/>
      <c r="AB94" s="8"/>
      <c r="AC94" s="8"/>
      <c r="AD94" s="8"/>
      <c r="AE94" s="8"/>
      <c r="AF94" s="8"/>
      <c r="AG94" s="8"/>
    </row>
    <row r="95" spans="3:33" s="14" customFormat="1" ht="12.75" hidden="1">
      <c r="C95" s="21"/>
      <c r="D95" s="22"/>
      <c r="E95" s="22"/>
      <c r="F95" s="22"/>
      <c r="G95" s="22"/>
      <c r="H95" s="159"/>
      <c r="I95" s="41"/>
      <c r="J95" s="22"/>
      <c r="K95" s="23"/>
      <c r="L95" s="25"/>
      <c r="M95" s="25"/>
      <c r="N95" s="25"/>
      <c r="O95" s="25"/>
      <c r="P95" s="25"/>
      <c r="Q95" s="25"/>
      <c r="R95" s="25"/>
      <c r="S95" s="25"/>
      <c r="T95" s="25"/>
      <c r="U95" s="25"/>
      <c r="V95" s="31"/>
      <c r="W95" s="31"/>
      <c r="X95" s="8"/>
      <c r="Y95" s="8"/>
      <c r="Z95" s="8"/>
      <c r="AA95" s="8"/>
      <c r="AB95" s="8"/>
      <c r="AC95" s="8"/>
      <c r="AD95" s="8"/>
      <c r="AE95" s="8"/>
      <c r="AF95" s="8"/>
      <c r="AG95" s="8"/>
    </row>
    <row r="96" spans="3:33" s="14" customFormat="1" ht="12.75" hidden="1">
      <c r="C96" s="21"/>
      <c r="D96" s="22"/>
      <c r="E96" s="22"/>
      <c r="F96" s="22"/>
      <c r="G96" s="22"/>
      <c r="H96" s="159"/>
      <c r="I96" s="41"/>
      <c r="J96" s="22"/>
      <c r="K96" s="23"/>
      <c r="L96" s="25"/>
      <c r="M96" s="25"/>
      <c r="N96" s="25"/>
      <c r="O96" s="25"/>
      <c r="P96" s="25"/>
      <c r="Q96" s="25"/>
      <c r="R96" s="25"/>
      <c r="S96" s="25"/>
      <c r="T96" s="25"/>
      <c r="U96" s="25"/>
      <c r="V96" s="31"/>
      <c r="W96" s="31"/>
      <c r="X96" s="8"/>
      <c r="Y96" s="8"/>
      <c r="Z96" s="8"/>
      <c r="AA96" s="8"/>
      <c r="AB96" s="8"/>
      <c r="AC96" s="8"/>
      <c r="AD96" s="8"/>
      <c r="AE96" s="8"/>
      <c r="AF96" s="8"/>
      <c r="AG96" s="8"/>
    </row>
    <row r="97" spans="3:33" s="14" customFormat="1" ht="12.75" hidden="1">
      <c r="C97" s="21"/>
      <c r="D97" s="22"/>
      <c r="E97" s="22"/>
      <c r="F97" s="22"/>
      <c r="G97" s="22"/>
      <c r="H97" s="159"/>
      <c r="I97" s="41"/>
      <c r="J97" s="22"/>
      <c r="K97" s="23"/>
      <c r="L97" s="25"/>
      <c r="M97" s="25"/>
      <c r="N97" s="25"/>
      <c r="O97" s="25"/>
      <c r="P97" s="25"/>
      <c r="Q97" s="25"/>
      <c r="R97" s="25"/>
      <c r="S97" s="25"/>
      <c r="T97" s="25"/>
      <c r="U97" s="25"/>
      <c r="V97" s="31"/>
      <c r="W97" s="31"/>
      <c r="X97" s="8"/>
      <c r="Y97" s="8"/>
      <c r="Z97" s="8"/>
      <c r="AA97" s="8"/>
      <c r="AB97" s="8"/>
      <c r="AC97" s="8"/>
      <c r="AD97" s="8"/>
      <c r="AE97" s="8"/>
      <c r="AF97" s="8"/>
      <c r="AG97" s="8"/>
    </row>
    <row r="98" spans="3:33" s="14" customFormat="1" ht="12.75" hidden="1">
      <c r="C98" s="21"/>
      <c r="D98" s="22"/>
      <c r="E98" s="22"/>
      <c r="F98" s="22"/>
      <c r="G98" s="22"/>
      <c r="H98" s="159"/>
      <c r="I98" s="41"/>
      <c r="J98" s="22"/>
      <c r="K98" s="23"/>
      <c r="L98" s="25"/>
      <c r="M98" s="25"/>
      <c r="N98" s="25"/>
      <c r="O98" s="25"/>
      <c r="P98" s="25"/>
      <c r="Q98" s="25"/>
      <c r="R98" s="25"/>
      <c r="S98" s="25"/>
      <c r="T98" s="25"/>
      <c r="U98" s="25"/>
      <c r="V98" s="31"/>
      <c r="W98" s="31"/>
      <c r="X98" s="8"/>
      <c r="Y98" s="8"/>
      <c r="Z98" s="8"/>
      <c r="AA98" s="8"/>
      <c r="AB98" s="8"/>
      <c r="AC98" s="8"/>
      <c r="AD98" s="8"/>
      <c r="AE98" s="8"/>
      <c r="AF98" s="8"/>
      <c r="AG98" s="8"/>
    </row>
    <row r="99" spans="3:33" s="14" customFormat="1" ht="12.75" hidden="1">
      <c r="C99" s="21"/>
      <c r="D99" s="22"/>
      <c r="E99" s="22"/>
      <c r="F99" s="22"/>
      <c r="G99" s="22"/>
      <c r="H99" s="159"/>
      <c r="I99" s="41"/>
      <c r="J99" s="22"/>
      <c r="K99" s="23"/>
      <c r="L99" s="25"/>
      <c r="M99" s="25"/>
      <c r="N99" s="25"/>
      <c r="O99" s="25"/>
      <c r="P99" s="25"/>
      <c r="Q99" s="25"/>
      <c r="R99" s="25"/>
      <c r="S99" s="25"/>
      <c r="T99" s="25"/>
      <c r="U99" s="25"/>
      <c r="V99" s="31"/>
      <c r="W99" s="31"/>
      <c r="X99" s="8"/>
      <c r="Y99" s="8"/>
      <c r="Z99" s="8"/>
      <c r="AA99" s="8"/>
      <c r="AB99" s="8"/>
      <c r="AC99" s="8"/>
      <c r="AD99" s="8"/>
      <c r="AE99" s="8"/>
      <c r="AF99" s="8"/>
      <c r="AG99" s="8"/>
    </row>
    <row r="100" spans="3:33" s="14" customFormat="1" ht="12.75" hidden="1">
      <c r="C100" s="21"/>
      <c r="D100" s="22"/>
      <c r="E100" s="22"/>
      <c r="F100" s="22"/>
      <c r="G100" s="22"/>
      <c r="H100" s="159"/>
      <c r="I100" s="41"/>
      <c r="J100" s="22"/>
      <c r="K100" s="23"/>
      <c r="L100" s="25"/>
      <c r="M100" s="25"/>
      <c r="N100" s="25"/>
      <c r="O100" s="25"/>
      <c r="P100" s="25"/>
      <c r="Q100" s="25"/>
      <c r="R100" s="25"/>
      <c r="S100" s="25"/>
      <c r="T100" s="25"/>
      <c r="U100" s="25"/>
      <c r="V100" s="31"/>
      <c r="W100" s="31"/>
      <c r="X100" s="8"/>
      <c r="Y100" s="8"/>
      <c r="Z100" s="8"/>
      <c r="AA100" s="8"/>
      <c r="AB100" s="8"/>
      <c r="AC100" s="8"/>
      <c r="AD100" s="8"/>
      <c r="AE100" s="8"/>
      <c r="AF100" s="8"/>
      <c r="AG100" s="8"/>
    </row>
    <row r="101" spans="4:10" ht="12.75" hidden="1">
      <c r="D101" s="3"/>
      <c r="E101" s="3"/>
      <c r="F101" s="3"/>
      <c r="G101" s="3"/>
      <c r="I101" s="41"/>
      <c r="J101" s="43"/>
    </row>
    <row r="102" spans="4:10" ht="12.75" hidden="1">
      <c r="D102" s="3"/>
      <c r="E102" s="3"/>
      <c r="F102" s="3"/>
      <c r="G102" s="3"/>
      <c r="I102" s="41"/>
      <c r="J102" s="43"/>
    </row>
    <row r="103" spans="4:10" ht="12.75" hidden="1">
      <c r="D103" s="3"/>
      <c r="E103" s="3"/>
      <c r="F103" s="3"/>
      <c r="G103" s="3"/>
      <c r="I103" s="41"/>
      <c r="J103" s="43"/>
    </row>
    <row r="104" spans="4:10" ht="12.75" hidden="1">
      <c r="D104" s="3"/>
      <c r="E104" s="3"/>
      <c r="F104" s="3"/>
      <c r="G104" s="3"/>
      <c r="I104" s="41"/>
      <c r="J104" s="43"/>
    </row>
    <row r="105" spans="4:10" ht="12.75" hidden="1">
      <c r="D105" s="3"/>
      <c r="E105" s="3"/>
      <c r="F105" s="3"/>
      <c r="G105" s="3"/>
      <c r="I105" s="41"/>
      <c r="J105" s="43"/>
    </row>
    <row r="106" spans="4:10" ht="12.75" hidden="1">
      <c r="D106" s="3"/>
      <c r="E106" s="3"/>
      <c r="F106" s="3"/>
      <c r="G106" s="3"/>
      <c r="I106" s="41"/>
      <c r="J106" s="43"/>
    </row>
    <row r="107" spans="4:10" ht="12.75" hidden="1">
      <c r="D107" s="3"/>
      <c r="E107" s="3"/>
      <c r="F107" s="3"/>
      <c r="G107" s="3"/>
      <c r="I107" s="41"/>
      <c r="J107" s="43"/>
    </row>
    <row r="108" spans="4:10" ht="12.75" hidden="1">
      <c r="D108" s="3"/>
      <c r="E108" s="3"/>
      <c r="F108" s="3"/>
      <c r="G108" s="3"/>
      <c r="I108" s="41"/>
      <c r="J108" s="43"/>
    </row>
    <row r="109" spans="4:10" ht="12.75" hidden="1">
      <c r="D109" s="3"/>
      <c r="E109" s="3"/>
      <c r="F109" s="3"/>
      <c r="G109" s="3"/>
      <c r="I109" s="41"/>
      <c r="J109" s="43"/>
    </row>
    <row r="110" spans="4:10" ht="12.75" hidden="1">
      <c r="D110" s="3"/>
      <c r="E110" s="3"/>
      <c r="F110" s="3"/>
      <c r="G110" s="3"/>
      <c r="I110" s="41"/>
      <c r="J110" s="43"/>
    </row>
    <row r="111" spans="4:10" ht="12.75" hidden="1">
      <c r="D111" s="3"/>
      <c r="E111" s="3"/>
      <c r="F111" s="3"/>
      <c r="G111" s="3"/>
      <c r="I111" s="41"/>
      <c r="J111" s="43"/>
    </row>
    <row r="112" spans="4:10" ht="12.75" hidden="1">
      <c r="D112" s="3"/>
      <c r="E112" s="3"/>
      <c r="F112" s="3"/>
      <c r="G112" s="3"/>
      <c r="I112" s="41"/>
      <c r="J112" s="43"/>
    </row>
    <row r="113" spans="4:10" ht="12.75" hidden="1">
      <c r="D113" s="3"/>
      <c r="E113" s="3"/>
      <c r="F113" s="3"/>
      <c r="G113" s="3"/>
      <c r="I113" s="41"/>
      <c r="J113" s="43"/>
    </row>
    <row r="114" spans="4:10" ht="12.75" hidden="1">
      <c r="D114" s="3"/>
      <c r="E114" s="3"/>
      <c r="F114" s="3"/>
      <c r="G114" s="3"/>
      <c r="I114" s="41"/>
      <c r="J114" s="43"/>
    </row>
    <row r="115" spans="4:10" ht="12.75" hidden="1">
      <c r="D115" s="3"/>
      <c r="E115" s="3"/>
      <c r="F115" s="3"/>
      <c r="G115" s="3"/>
      <c r="I115" s="41"/>
      <c r="J115" s="43"/>
    </row>
    <row r="116" spans="4:10" ht="12.75" hidden="1">
      <c r="D116" s="3"/>
      <c r="E116" s="3"/>
      <c r="F116" s="3"/>
      <c r="G116" s="3"/>
      <c r="I116" s="41"/>
      <c r="J116" s="43"/>
    </row>
    <row r="117" spans="4:10" ht="12.75" hidden="1">
      <c r="D117" s="3"/>
      <c r="E117" s="3"/>
      <c r="F117" s="3"/>
      <c r="G117" s="3"/>
      <c r="I117" s="41"/>
      <c r="J117" s="43"/>
    </row>
    <row r="118" spans="4:10" ht="12.75" hidden="1">
      <c r="D118" s="3"/>
      <c r="E118" s="3"/>
      <c r="F118" s="3"/>
      <c r="G118" s="3"/>
      <c r="I118" s="41"/>
      <c r="J118" s="43"/>
    </row>
    <row r="119" spans="4:10" ht="12.75" hidden="1">
      <c r="D119" s="3"/>
      <c r="E119" s="3"/>
      <c r="F119" s="3"/>
      <c r="G119" s="3"/>
      <c r="I119" s="41"/>
      <c r="J119" s="43"/>
    </row>
    <row r="120" spans="4:10" ht="12.75" hidden="1">
      <c r="D120" s="3"/>
      <c r="E120" s="3"/>
      <c r="F120" s="3"/>
      <c r="G120" s="3"/>
      <c r="I120" s="41"/>
      <c r="J120" s="43"/>
    </row>
    <row r="121" spans="4:10" ht="12.75" hidden="1">
      <c r="D121" s="3"/>
      <c r="E121" s="3"/>
      <c r="F121" s="3"/>
      <c r="G121" s="3"/>
      <c r="I121" s="41"/>
      <c r="J121" s="43"/>
    </row>
    <row r="122" spans="4:10" ht="12.75" hidden="1">
      <c r="D122" s="3"/>
      <c r="E122" s="3"/>
      <c r="F122" s="3"/>
      <c r="G122" s="3"/>
      <c r="I122" s="41"/>
      <c r="J122" s="43"/>
    </row>
    <row r="123" spans="4:10" ht="12.75" hidden="1">
      <c r="D123" s="3"/>
      <c r="E123" s="3"/>
      <c r="F123" s="3"/>
      <c r="G123" s="3"/>
      <c r="I123" s="41"/>
      <c r="J123" s="43"/>
    </row>
    <row r="124" spans="4:10" ht="12.75" hidden="1">
      <c r="D124" s="3"/>
      <c r="E124" s="3"/>
      <c r="F124" s="3"/>
      <c r="G124" s="3"/>
      <c r="I124" s="41"/>
      <c r="J124" s="43"/>
    </row>
    <row r="125" spans="4:10" ht="12.75" hidden="1">
      <c r="D125" s="3"/>
      <c r="E125" s="3"/>
      <c r="F125" s="3"/>
      <c r="G125" s="3"/>
      <c r="I125" s="41"/>
      <c r="J125" s="43"/>
    </row>
    <row r="126" spans="4:10" ht="12.75" hidden="1">
      <c r="D126" s="3"/>
      <c r="E126" s="3"/>
      <c r="F126" s="3"/>
      <c r="G126" s="3"/>
      <c r="I126" s="41"/>
      <c r="J126" s="43"/>
    </row>
    <row r="127" spans="4:10" ht="12.75" hidden="1">
      <c r="D127" s="3"/>
      <c r="E127" s="3"/>
      <c r="F127" s="3"/>
      <c r="G127" s="3"/>
      <c r="I127" s="41"/>
      <c r="J127" s="43"/>
    </row>
    <row r="128" spans="4:10" ht="12.75" hidden="1">
      <c r="D128" s="3"/>
      <c r="E128" s="3"/>
      <c r="F128" s="3"/>
      <c r="G128" s="3"/>
      <c r="I128" s="41"/>
      <c r="J128" s="43"/>
    </row>
    <row r="129" spans="4:10" ht="12.75" hidden="1">
      <c r="D129" s="3"/>
      <c r="E129" s="3"/>
      <c r="F129" s="3"/>
      <c r="G129" s="3"/>
      <c r="I129" s="41"/>
      <c r="J129" s="43"/>
    </row>
    <row r="130" spans="4:10" ht="12.75" hidden="1">
      <c r="D130" s="3"/>
      <c r="E130" s="3"/>
      <c r="F130" s="3"/>
      <c r="G130" s="3"/>
      <c r="I130" s="41"/>
      <c r="J130" s="43"/>
    </row>
    <row r="131" spans="4:10" ht="12.75" hidden="1">
      <c r="D131" s="3"/>
      <c r="E131" s="3"/>
      <c r="F131" s="3"/>
      <c r="G131" s="3"/>
      <c r="I131" s="41"/>
      <c r="J131" s="43"/>
    </row>
    <row r="132" spans="4:10" ht="12.75" hidden="1">
      <c r="D132" s="3"/>
      <c r="E132" s="3"/>
      <c r="F132" s="3"/>
      <c r="G132" s="3"/>
      <c r="I132" s="41"/>
      <c r="J132" s="43"/>
    </row>
    <row r="133" spans="4:10" ht="12.75" hidden="1">
      <c r="D133" s="3"/>
      <c r="E133" s="3"/>
      <c r="F133" s="3"/>
      <c r="G133" s="3"/>
      <c r="I133" s="41"/>
      <c r="J133" s="43"/>
    </row>
    <row r="134" spans="4:10" ht="12.75" hidden="1">
      <c r="D134" s="3"/>
      <c r="E134" s="3"/>
      <c r="F134" s="3"/>
      <c r="G134" s="3"/>
      <c r="I134" s="41"/>
      <c r="J134" s="43"/>
    </row>
    <row r="135" spans="4:10" ht="12.75" hidden="1">
      <c r="D135" s="3"/>
      <c r="E135" s="3"/>
      <c r="F135" s="3"/>
      <c r="G135" s="3"/>
      <c r="I135" s="41"/>
      <c r="J135" s="43"/>
    </row>
    <row r="136" spans="4:10" ht="12.75" hidden="1">
      <c r="D136" s="3"/>
      <c r="E136" s="3"/>
      <c r="F136" s="3"/>
      <c r="G136" s="3"/>
      <c r="I136" s="41"/>
      <c r="J136" s="43"/>
    </row>
    <row r="137" spans="4:10" ht="12.75" hidden="1">
      <c r="D137" s="3"/>
      <c r="E137" s="3"/>
      <c r="F137" s="3"/>
      <c r="G137" s="3"/>
      <c r="I137" s="41"/>
      <c r="J137" s="43"/>
    </row>
    <row r="138" spans="4:10" ht="12.75" hidden="1">
      <c r="D138" s="3"/>
      <c r="E138" s="3"/>
      <c r="F138" s="3"/>
      <c r="G138" s="3"/>
      <c r="I138" s="41"/>
      <c r="J138" s="43"/>
    </row>
    <row r="139" spans="4:10" ht="12.75" hidden="1">
      <c r="D139" s="3"/>
      <c r="E139" s="3"/>
      <c r="F139" s="3"/>
      <c r="G139" s="3"/>
      <c r="I139" s="41"/>
      <c r="J139" s="43"/>
    </row>
    <row r="140" spans="4:10" ht="12.75" hidden="1">
      <c r="D140" s="3"/>
      <c r="E140" s="3"/>
      <c r="F140" s="3"/>
      <c r="G140" s="3"/>
      <c r="I140" s="41"/>
      <c r="J140" s="43"/>
    </row>
    <row r="141" spans="4:10" ht="12.75" hidden="1">
      <c r="D141" s="3"/>
      <c r="E141" s="3"/>
      <c r="F141" s="3"/>
      <c r="G141" s="3"/>
      <c r="I141" s="41"/>
      <c r="J141" s="43"/>
    </row>
    <row r="142" spans="4:10" ht="12.75" hidden="1">
      <c r="D142" s="3"/>
      <c r="E142" s="3"/>
      <c r="F142" s="3"/>
      <c r="G142" s="3"/>
      <c r="I142" s="41"/>
      <c r="J142" s="43"/>
    </row>
    <row r="143" spans="4:10" ht="12.75" hidden="1">
      <c r="D143" s="3"/>
      <c r="E143" s="3"/>
      <c r="F143" s="3"/>
      <c r="G143" s="3"/>
      <c r="I143" s="41"/>
      <c r="J143" s="43"/>
    </row>
    <row r="144" spans="4:10" ht="12.75" hidden="1">
      <c r="D144" s="3"/>
      <c r="E144" s="3"/>
      <c r="F144" s="3"/>
      <c r="G144" s="3"/>
      <c r="I144" s="41"/>
      <c r="J144" s="43"/>
    </row>
    <row r="145" spans="4:10" ht="12.75" hidden="1">
      <c r="D145" s="3"/>
      <c r="E145" s="3"/>
      <c r="F145" s="3"/>
      <c r="G145" s="3"/>
      <c r="I145" s="41"/>
      <c r="J145" s="43"/>
    </row>
    <row r="146" spans="4:10" ht="12.75" hidden="1">
      <c r="D146" s="3"/>
      <c r="E146" s="3"/>
      <c r="F146" s="3"/>
      <c r="G146" s="3"/>
      <c r="I146" s="41"/>
      <c r="J146" s="43"/>
    </row>
    <row r="147" spans="4:10" ht="12.75" hidden="1">
      <c r="D147" s="3"/>
      <c r="E147" s="3"/>
      <c r="F147" s="3"/>
      <c r="G147" s="3"/>
      <c r="I147" s="41"/>
      <c r="J147" s="43"/>
    </row>
    <row r="148" spans="4:10" ht="12.75" hidden="1">
      <c r="D148" s="3"/>
      <c r="E148" s="3"/>
      <c r="F148" s="3"/>
      <c r="G148" s="3"/>
      <c r="I148" s="41"/>
      <c r="J148" s="43"/>
    </row>
    <row r="149" spans="4:10" ht="12.75" hidden="1">
      <c r="D149" s="3"/>
      <c r="E149" s="3"/>
      <c r="F149" s="3"/>
      <c r="G149" s="3"/>
      <c r="I149" s="41"/>
      <c r="J149" s="43"/>
    </row>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sheetData>
  <sheetProtection/>
  <mergeCells count="1">
    <mergeCell ref="A2:C2"/>
  </mergeCells>
  <printOptions/>
  <pageMargins left="0.7874015748031497" right="0.5905511811023623" top="0.3937007874015748" bottom="0.7874015748031497" header="0.5118110236220472" footer="0.5118110236220472"/>
  <pageSetup fitToHeight="1" fitToWidth="1" horizontalDpi="600" verticalDpi="600" orientation="portrait" paperSize="9" scale="56" r:id="rId2"/>
  <headerFooter alignWithMargins="0">
    <oddFooter>&amp;L&amp;18Praktischer Leitfaden&amp;C&amp;18 2&amp;R&amp;18Windkompass</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G20"/>
  <sheetViews>
    <sheetView tabSelected="1" zoomScaleSheetLayoutView="100" zoomScalePageLayoutView="0" workbookViewId="0" topLeftCell="A7">
      <selection activeCell="A20" sqref="A20:IV101"/>
    </sheetView>
  </sheetViews>
  <sheetFormatPr defaultColWidth="0" defaultRowHeight="12.75" zeroHeight="1"/>
  <cols>
    <col min="1" max="1" width="6.140625" style="36" customWidth="1"/>
    <col min="2" max="2" width="7.7109375" style="36" customWidth="1"/>
    <col min="3" max="3" width="7.140625" style="36" customWidth="1"/>
    <col min="4" max="4" width="24.00390625" style="35" customWidth="1"/>
    <col min="5" max="12" width="2.421875" style="35" customWidth="1"/>
    <col min="13" max="13" width="0.42578125" style="35" customWidth="1"/>
    <col min="14" max="21" width="2.421875" style="35" customWidth="1"/>
    <col min="22" max="22" width="10.421875" style="77" customWidth="1"/>
    <col min="23" max="23" width="11.7109375" style="118" customWidth="1"/>
    <col min="24" max="24" width="5.7109375" style="48" hidden="1" customWidth="1"/>
    <col min="25" max="25" width="5.140625" style="48" hidden="1" customWidth="1"/>
    <col min="26" max="26" width="86.7109375" style="48" hidden="1" customWidth="1"/>
    <col min="27" max="36" width="2.28125" style="48" hidden="1" customWidth="1"/>
    <col min="37" max="83" width="2.28125" style="49" hidden="1" customWidth="1"/>
    <col min="84" max="85" width="2.28125" style="46" hidden="1" customWidth="1"/>
    <col min="86" max="16384" width="2.28125" style="29" hidden="1" customWidth="1"/>
  </cols>
  <sheetData>
    <row r="1" spans="1:83" s="46" customFormat="1" ht="2.25" customHeight="1">
      <c r="A1" s="49"/>
      <c r="B1" s="49"/>
      <c r="C1" s="49"/>
      <c r="D1" s="49"/>
      <c r="E1" s="49"/>
      <c r="F1" s="49"/>
      <c r="G1" s="49"/>
      <c r="H1" s="49"/>
      <c r="I1" s="49"/>
      <c r="J1" s="49"/>
      <c r="K1" s="49"/>
      <c r="L1" s="49"/>
      <c r="M1" s="49"/>
      <c r="N1" s="49"/>
      <c r="O1" s="49"/>
      <c r="P1" s="49"/>
      <c r="Q1" s="49"/>
      <c r="R1" s="49"/>
      <c r="S1" s="49"/>
      <c r="T1" s="49"/>
      <c r="U1" s="49"/>
      <c r="V1" s="76"/>
      <c r="W1" s="118"/>
      <c r="X1" s="48"/>
      <c r="Y1" s="48"/>
      <c r="Z1" s="48"/>
      <c r="AA1" s="48"/>
      <c r="AB1" s="48"/>
      <c r="AC1" s="48"/>
      <c r="AD1" s="48"/>
      <c r="AE1" s="48"/>
      <c r="AF1" s="48"/>
      <c r="AG1" s="48"/>
      <c r="AH1" s="48"/>
      <c r="AI1" s="48"/>
      <c r="AJ1" s="48"/>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row>
    <row r="2" spans="1:83" s="46" customFormat="1" ht="1.5" customHeight="1">
      <c r="A2" s="49"/>
      <c r="B2" s="49"/>
      <c r="C2" s="49"/>
      <c r="D2" s="49"/>
      <c r="E2" s="49"/>
      <c r="F2" s="49"/>
      <c r="G2" s="49"/>
      <c r="H2" s="49"/>
      <c r="I2" s="49"/>
      <c r="J2" s="49"/>
      <c r="K2" s="49"/>
      <c r="L2" s="49"/>
      <c r="M2" s="49"/>
      <c r="N2" s="49"/>
      <c r="O2" s="49"/>
      <c r="P2" s="49"/>
      <c r="Q2" s="49"/>
      <c r="R2" s="49"/>
      <c r="S2" s="49"/>
      <c r="T2" s="49"/>
      <c r="U2" s="49"/>
      <c r="V2" s="76"/>
      <c r="W2" s="118"/>
      <c r="X2" s="48"/>
      <c r="Y2" s="48"/>
      <c r="Z2" s="48"/>
      <c r="AA2" s="48"/>
      <c r="AB2" s="48"/>
      <c r="AC2" s="48"/>
      <c r="AD2" s="48"/>
      <c r="AE2" s="48"/>
      <c r="AF2" s="48"/>
      <c r="AG2" s="48"/>
      <c r="AH2" s="48"/>
      <c r="AI2" s="48"/>
      <c r="AJ2" s="48"/>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row>
    <row r="3" spans="1:83" s="187" customFormat="1" ht="42" customHeight="1">
      <c r="A3" s="199" t="s">
        <v>47</v>
      </c>
      <c r="B3" s="200"/>
      <c r="C3" s="200"/>
      <c r="D3" s="201"/>
      <c r="E3" s="201"/>
      <c r="F3" s="201"/>
      <c r="G3" s="201"/>
      <c r="H3" s="201"/>
      <c r="I3" s="201"/>
      <c r="J3" s="201"/>
      <c r="K3" s="201"/>
      <c r="L3" s="201"/>
      <c r="M3" s="201"/>
      <c r="N3" s="201"/>
      <c r="O3" s="201"/>
      <c r="P3" s="201"/>
      <c r="Q3" s="201"/>
      <c r="R3" s="201"/>
      <c r="S3" s="201"/>
      <c r="T3" s="201"/>
      <c r="U3" s="201"/>
      <c r="V3" s="183"/>
      <c r="W3" s="184"/>
      <c r="X3" s="185"/>
      <c r="Y3" s="185"/>
      <c r="Z3" s="185"/>
      <c r="AA3" s="185"/>
      <c r="AB3" s="185"/>
      <c r="AC3" s="185"/>
      <c r="AD3" s="185"/>
      <c r="AE3" s="185"/>
      <c r="AF3" s="185"/>
      <c r="AG3" s="185"/>
      <c r="AH3" s="185"/>
      <c r="AI3" s="185"/>
      <c r="AJ3" s="185"/>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row>
    <row r="4" spans="2:83" s="46" customFormat="1" ht="15" customHeight="1">
      <c r="B4" s="47"/>
      <c r="C4" s="48"/>
      <c r="D4" s="48"/>
      <c r="E4" s="48"/>
      <c r="F4" s="48"/>
      <c r="G4" s="48"/>
      <c r="H4" s="48"/>
      <c r="I4" s="48"/>
      <c r="J4" s="48"/>
      <c r="K4" s="48"/>
      <c r="L4" s="48"/>
      <c r="M4" s="48"/>
      <c r="N4" s="48"/>
      <c r="O4" s="48"/>
      <c r="P4" s="48"/>
      <c r="Q4" s="48"/>
      <c r="R4" s="48"/>
      <c r="S4" s="48"/>
      <c r="T4" s="48"/>
      <c r="U4" s="48"/>
      <c r="V4" s="104"/>
      <c r="W4" s="118"/>
      <c r="X4" s="48"/>
      <c r="Y4" s="48"/>
      <c r="Z4" s="48"/>
      <c r="AA4" s="48"/>
      <c r="AB4" s="48"/>
      <c r="AC4" s="48"/>
      <c r="AD4" s="48"/>
      <c r="AE4" s="48"/>
      <c r="AF4" s="48"/>
      <c r="AG4" s="48"/>
      <c r="AH4" s="48"/>
      <c r="AI4" s="48"/>
      <c r="AJ4" s="48"/>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row>
    <row r="5" spans="1:22" ht="5.25" customHeight="1">
      <c r="A5" s="56"/>
      <c r="B5" s="56"/>
      <c r="C5" s="49"/>
      <c r="D5" s="49"/>
      <c r="E5" s="49"/>
      <c r="F5" s="49"/>
      <c r="G5" s="49"/>
      <c r="H5" s="49"/>
      <c r="I5" s="49"/>
      <c r="J5" s="49"/>
      <c r="K5" s="49"/>
      <c r="L5" s="49"/>
      <c r="M5" s="49"/>
      <c r="N5" s="49"/>
      <c r="O5" s="49"/>
      <c r="P5" s="49"/>
      <c r="Q5" s="49"/>
      <c r="R5" s="49"/>
      <c r="S5" s="49"/>
      <c r="T5" s="49"/>
      <c r="U5" s="49"/>
      <c r="V5" s="104"/>
    </row>
    <row r="6" spans="2:83" s="51" customFormat="1" ht="38.25" customHeight="1">
      <c r="B6" s="50" t="str">
        <f>IF(($V$14+$V$15+$V$16+$V$17+$V$18+$V$19)&lt;-0.3,"R","W")</f>
        <v>W</v>
      </c>
      <c r="D6" s="101">
        <f>IF(B6="R","Achtung: Für eine Windanlage sind mehrere Voraussetzungen nicht gegeben!","")</f>
      </c>
      <c r="E6" s="52"/>
      <c r="I6" s="102"/>
      <c r="J6" s="49"/>
      <c r="K6" s="49"/>
      <c r="L6" s="49"/>
      <c r="M6" s="103"/>
      <c r="N6" s="103"/>
      <c r="O6" s="103"/>
      <c r="P6" s="103"/>
      <c r="Q6" s="103"/>
      <c r="R6" s="103"/>
      <c r="S6" s="103"/>
      <c r="T6" s="103"/>
      <c r="U6" s="103"/>
      <c r="V6" s="104"/>
      <c r="W6" s="119"/>
      <c r="X6" s="53"/>
      <c r="Y6" s="53"/>
      <c r="Z6" s="53"/>
      <c r="AA6" s="53"/>
      <c r="AB6" s="53"/>
      <c r="AC6" s="53"/>
      <c r="AD6" s="53"/>
      <c r="AE6" s="53"/>
      <c r="AF6" s="54"/>
      <c r="AG6" s="54"/>
      <c r="AH6" s="54"/>
      <c r="AI6" s="54"/>
      <c r="AJ6" s="54"/>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row>
    <row r="7" spans="2:83" s="51" customFormat="1" ht="38.25" customHeight="1">
      <c r="B7" s="55" t="str">
        <f>IF(AND(V13&gt;-0.3,V13&lt;0.999),"O","W")</f>
        <v>O</v>
      </c>
      <c r="D7" s="101" t="str">
        <f>IF(B7="O","Einige Veraussetzungen sind nicht optimal - weitere Abklärungen sind notwendig!","")</f>
        <v>Einige Veraussetzungen sind nicht optimal - weitere Abklärungen sind notwendig!</v>
      </c>
      <c r="E7" s="52"/>
      <c r="F7" s="52"/>
      <c r="G7" s="105"/>
      <c r="H7" s="49"/>
      <c r="I7" s="102"/>
      <c r="J7" s="49"/>
      <c r="K7" s="49"/>
      <c r="L7" s="49"/>
      <c r="M7" s="49"/>
      <c r="N7" s="49"/>
      <c r="O7" s="49"/>
      <c r="P7" s="49"/>
      <c r="Q7" s="49"/>
      <c r="R7" s="49"/>
      <c r="S7" s="49"/>
      <c r="T7" s="49"/>
      <c r="U7" s="49"/>
      <c r="V7" s="76"/>
      <c r="W7" s="120"/>
      <c r="X7" s="54"/>
      <c r="Y7" s="54"/>
      <c r="Z7" s="54"/>
      <c r="AA7" s="54"/>
      <c r="AB7" s="54"/>
      <c r="AC7" s="54"/>
      <c r="AD7" s="54"/>
      <c r="AE7" s="54"/>
      <c r="AF7" s="54"/>
      <c r="AG7" s="54"/>
      <c r="AH7" s="54"/>
      <c r="AI7" s="54"/>
      <c r="AJ7" s="54"/>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row>
    <row r="8" spans="2:83" s="51" customFormat="1" ht="38.25" customHeight="1">
      <c r="B8" s="50" t="str">
        <f>IF(V13&gt;1,"G","W")</f>
        <v>W</v>
      </c>
      <c r="D8" s="101">
        <f>IF(B8="G","Für eine Windanlage sind die meisten Voraussetzungen ideal!","")</f>
      </c>
      <c r="E8" s="52"/>
      <c r="H8" s="52"/>
      <c r="I8" s="106"/>
      <c r="J8" s="52"/>
      <c r="K8" s="52"/>
      <c r="L8" s="103"/>
      <c r="M8" s="103"/>
      <c r="N8" s="103"/>
      <c r="O8" s="103"/>
      <c r="P8" s="103"/>
      <c r="Q8" s="103"/>
      <c r="V8" s="107"/>
      <c r="W8" s="121"/>
      <c r="Z8" s="54"/>
      <c r="AA8" s="54"/>
      <c r="AB8" s="54"/>
      <c r="AC8" s="54"/>
      <c r="AD8" s="54"/>
      <c r="AE8" s="54"/>
      <c r="AF8" s="54"/>
      <c r="AG8" s="54"/>
      <c r="AH8" s="54"/>
      <c r="AI8" s="54"/>
      <c r="AJ8" s="54"/>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row>
    <row r="9" spans="1:83" s="46" customFormat="1" ht="3.75" customHeight="1">
      <c r="A9" s="56"/>
      <c r="B9" s="56"/>
      <c r="C9" s="111"/>
      <c r="D9" s="108"/>
      <c r="E9" s="109"/>
      <c r="F9" s="109"/>
      <c r="G9" s="109"/>
      <c r="H9" s="109"/>
      <c r="I9" s="109"/>
      <c r="J9" s="109"/>
      <c r="K9" s="109"/>
      <c r="L9" s="109"/>
      <c r="M9" s="109"/>
      <c r="N9" s="109"/>
      <c r="O9" s="109"/>
      <c r="P9" s="109"/>
      <c r="Q9" s="109"/>
      <c r="R9" s="109"/>
      <c r="S9" s="109"/>
      <c r="T9" s="109"/>
      <c r="U9" s="109"/>
      <c r="V9" s="110"/>
      <c r="W9" s="118"/>
      <c r="X9" s="48"/>
      <c r="Y9" s="48"/>
      <c r="Z9" s="48"/>
      <c r="AA9" s="48"/>
      <c r="AB9" s="48"/>
      <c r="AC9" s="48"/>
      <c r="AD9" s="48"/>
      <c r="AE9" s="48"/>
      <c r="AF9" s="48"/>
      <c r="AG9" s="48"/>
      <c r="AH9" s="48"/>
      <c r="AI9" s="48"/>
      <c r="AJ9" s="48"/>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row>
    <row r="10" spans="1:83" s="65" customFormat="1" ht="8.25" customHeight="1" thickBot="1">
      <c r="A10" s="57"/>
      <c r="B10" s="57"/>
      <c r="C10" s="58"/>
      <c r="D10" s="59"/>
      <c r="E10" s="60"/>
      <c r="F10" s="60"/>
      <c r="G10" s="61"/>
      <c r="H10" s="62"/>
      <c r="I10" s="62"/>
      <c r="J10" s="62"/>
      <c r="K10" s="62"/>
      <c r="L10" s="62"/>
      <c r="M10" s="62"/>
      <c r="N10" s="62"/>
      <c r="O10" s="62"/>
      <c r="P10" s="62"/>
      <c r="Q10" s="62"/>
      <c r="R10" s="62"/>
      <c r="S10" s="62"/>
      <c r="T10" s="62"/>
      <c r="U10" s="61"/>
      <c r="V10" s="75" t="e">
        <f>(V13+#REF!+#REF!)/3</f>
        <v>#REF!</v>
      </c>
      <c r="W10" s="119"/>
      <c r="X10" s="63"/>
      <c r="Y10" s="63"/>
      <c r="Z10" s="64"/>
      <c r="AA10" s="64"/>
      <c r="AB10" s="64"/>
      <c r="AC10" s="64"/>
      <c r="AD10" s="64"/>
      <c r="AE10" s="64"/>
      <c r="AF10" s="64"/>
      <c r="AG10" s="64"/>
      <c r="AH10" s="64"/>
      <c r="AI10" s="64"/>
      <c r="AJ10" s="64"/>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row>
    <row r="11" spans="1:85" s="37" customFormat="1" ht="16.5" customHeight="1">
      <c r="A11" s="57"/>
      <c r="B11" s="57"/>
      <c r="C11" s="66"/>
      <c r="D11" s="67"/>
      <c r="E11" s="203" t="s">
        <v>6</v>
      </c>
      <c r="F11" s="204"/>
      <c r="G11" s="204"/>
      <c r="H11" s="204"/>
      <c r="I11" s="204"/>
      <c r="J11" s="204"/>
      <c r="K11" s="204"/>
      <c r="L11" s="204"/>
      <c r="M11" s="38"/>
      <c r="N11" s="205" t="s">
        <v>7</v>
      </c>
      <c r="O11" s="205"/>
      <c r="P11" s="205"/>
      <c r="Q11" s="205"/>
      <c r="R11" s="205"/>
      <c r="S11" s="205"/>
      <c r="T11" s="205"/>
      <c r="U11" s="206"/>
      <c r="V11" s="112" t="s">
        <v>36</v>
      </c>
      <c r="W11" s="122" t="s">
        <v>26</v>
      </c>
      <c r="X11" s="64"/>
      <c r="Y11" s="64"/>
      <c r="Z11" s="64"/>
      <c r="AA11" s="64"/>
      <c r="AB11" s="64"/>
      <c r="AC11" s="64"/>
      <c r="AD11" s="64"/>
      <c r="AE11" s="64"/>
      <c r="AF11" s="64"/>
      <c r="AG11" s="64"/>
      <c r="AH11" s="64"/>
      <c r="AI11" s="64"/>
      <c r="AJ11" s="64"/>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5"/>
      <c r="CG11" s="65"/>
    </row>
    <row r="12" spans="1:85" s="37" customFormat="1" ht="13.5" thickBot="1">
      <c r="A12" s="56"/>
      <c r="B12" s="56"/>
      <c r="C12" s="68"/>
      <c r="D12" s="56"/>
      <c r="E12" s="69" t="s">
        <v>37</v>
      </c>
      <c r="F12" s="70"/>
      <c r="G12" s="70"/>
      <c r="H12" s="202">
        <v>-1</v>
      </c>
      <c r="I12" s="202"/>
      <c r="J12" s="62"/>
      <c r="K12" s="62"/>
      <c r="L12" s="61"/>
      <c r="M12" s="62"/>
      <c r="N12" s="62"/>
      <c r="O12" s="62"/>
      <c r="P12" s="62"/>
      <c r="Q12" s="202">
        <v>1</v>
      </c>
      <c r="R12" s="202"/>
      <c r="S12" s="62"/>
      <c r="T12" s="62"/>
      <c r="U12" s="71">
        <v>2</v>
      </c>
      <c r="V12" s="92"/>
      <c r="W12" s="123"/>
      <c r="X12" s="64"/>
      <c r="Y12" s="64"/>
      <c r="Z12" s="64"/>
      <c r="AA12" s="64"/>
      <c r="AB12" s="64"/>
      <c r="AC12" s="64"/>
      <c r="AD12" s="64"/>
      <c r="AE12" s="64"/>
      <c r="AF12" s="64"/>
      <c r="AG12" s="64"/>
      <c r="AH12" s="64"/>
      <c r="AI12" s="64"/>
      <c r="AJ12" s="64"/>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5"/>
      <c r="CG12" s="65"/>
    </row>
    <row r="13" spans="1:85" s="37" customFormat="1" ht="21" thickBot="1">
      <c r="A13" s="86" t="s">
        <v>11</v>
      </c>
      <c r="B13" s="87"/>
      <c r="C13" s="88"/>
      <c r="D13" s="126"/>
      <c r="E13" s="127">
        <f>AUSWERTUNG!$V13</f>
        <v>0</v>
      </c>
      <c r="F13" s="72">
        <f>AUSWERTUNG!$V13</f>
        <v>0</v>
      </c>
      <c r="G13" s="72">
        <f>AUSWERTUNG!$V13</f>
        <v>0</v>
      </c>
      <c r="H13" s="72">
        <f>AUSWERTUNG!$V13</f>
        <v>0</v>
      </c>
      <c r="I13" s="72">
        <f>AUSWERTUNG!$V13</f>
        <v>0</v>
      </c>
      <c r="J13" s="72">
        <f>AUSWERTUNG!$V13</f>
        <v>0</v>
      </c>
      <c r="K13" s="72">
        <f>AUSWERTUNG!$V13</f>
        <v>0</v>
      </c>
      <c r="L13" s="72">
        <f>AUSWERTUNG!$V13</f>
        <v>0</v>
      </c>
      <c r="M13" s="72">
        <f>AUSWERTUNG!$V13</f>
        <v>0</v>
      </c>
      <c r="N13" s="72">
        <f>AUSWERTUNG!$V13</f>
        <v>0</v>
      </c>
      <c r="O13" s="72">
        <f>AUSWERTUNG!$V13</f>
        <v>0</v>
      </c>
      <c r="P13" s="72">
        <f>AUSWERTUNG!$V13</f>
        <v>0</v>
      </c>
      <c r="Q13" s="72">
        <f>AUSWERTUNG!$V13</f>
        <v>0</v>
      </c>
      <c r="R13" s="72">
        <f>AUSWERTUNG!$V13</f>
        <v>0</v>
      </c>
      <c r="S13" s="72">
        <f>AUSWERTUNG!$V13</f>
        <v>0</v>
      </c>
      <c r="T13" s="72">
        <f>AUSWERTUNG!$V13</f>
        <v>0</v>
      </c>
      <c r="U13" s="73">
        <f>AUSWERTUNG!$V13</f>
        <v>0</v>
      </c>
      <c r="V13" s="93">
        <f>SUM(V14:V19)/6</f>
        <v>0</v>
      </c>
      <c r="W13" s="93">
        <f>SUM(W14:W19)/6</f>
        <v>2.991666666666667</v>
      </c>
      <c r="X13" s="94" t="e">
        <f>AVERAGE(FRAGEKATALOG!#REF!,FRAGEKATALOG!#REF!,FRAGEKATALOG!#REF!,FRAGEKATALOG!#REF!,FRAGEKATALOG!#REF!)</f>
        <v>#REF!</v>
      </c>
      <c r="Y13" s="94" t="e">
        <f>AVERAGE(#REF!)</f>
        <v>#REF!</v>
      </c>
      <c r="Z13" s="64"/>
      <c r="AA13" s="64"/>
      <c r="AB13" s="64"/>
      <c r="AC13" s="64"/>
      <c r="AD13" s="64"/>
      <c r="AE13" s="64"/>
      <c r="AF13" s="64"/>
      <c r="AG13" s="64"/>
      <c r="AH13" s="64"/>
      <c r="AI13" s="64"/>
      <c r="AJ13" s="64"/>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5"/>
      <c r="CG13" s="65"/>
    </row>
    <row r="14" spans="1:85" s="176" customFormat="1" ht="24" customHeight="1">
      <c r="A14" s="165" t="str">
        <f>FRAGEKATALOG!C4</f>
        <v>Ökologische Aspekte</v>
      </c>
      <c r="B14" s="166"/>
      <c r="C14" s="166"/>
      <c r="D14" s="166"/>
      <c r="E14" s="167">
        <f>AUSWERTUNG!$V14</f>
        <v>0</v>
      </c>
      <c r="F14" s="168">
        <f>AUSWERTUNG!$V14</f>
        <v>0</v>
      </c>
      <c r="G14" s="168">
        <f>AUSWERTUNG!$V14</f>
        <v>0</v>
      </c>
      <c r="H14" s="168">
        <f>AUSWERTUNG!$V14</f>
        <v>0</v>
      </c>
      <c r="I14" s="168">
        <f>AUSWERTUNG!$V14</f>
        <v>0</v>
      </c>
      <c r="J14" s="168">
        <f>AUSWERTUNG!$V14</f>
        <v>0</v>
      </c>
      <c r="K14" s="168">
        <f>AUSWERTUNG!$V14</f>
        <v>0</v>
      </c>
      <c r="L14" s="168">
        <f>AUSWERTUNG!$V14</f>
        <v>0</v>
      </c>
      <c r="M14" s="169">
        <f>AUSWERTUNG!$V14</f>
        <v>0</v>
      </c>
      <c r="N14" s="169">
        <f>AUSWERTUNG!$V14</f>
        <v>0</v>
      </c>
      <c r="O14" s="169">
        <f>AUSWERTUNG!$V14</f>
        <v>0</v>
      </c>
      <c r="P14" s="169">
        <f>AUSWERTUNG!$V14</f>
        <v>0</v>
      </c>
      <c r="Q14" s="169">
        <f>AUSWERTUNG!$V14</f>
        <v>0</v>
      </c>
      <c r="R14" s="169">
        <f>AUSWERTUNG!$V14</f>
        <v>0</v>
      </c>
      <c r="S14" s="169">
        <f>AUSWERTUNG!$V14</f>
        <v>0</v>
      </c>
      <c r="T14" s="169">
        <f>AUSWERTUNG!$V14</f>
        <v>0</v>
      </c>
      <c r="U14" s="170">
        <f>AUSWERTUNG!$V14</f>
        <v>0</v>
      </c>
      <c r="V14" s="171">
        <f>(FRAGEKATALOG!I5*FRAGEKATALOG!J5*-1+FRAGEKATALOG!I6*FRAGEKATALOG!J6+FRAGEKATALOG!I7*FRAGEKATALOG!J7*-1)/(FRAGEKATALOG!J5+FRAGEKATALOG!J6+FRAGEKATALOG!J7)</f>
        <v>0</v>
      </c>
      <c r="W14" s="172">
        <f>FRAGEKATALOG!J4</f>
        <v>2.6666666666666665</v>
      </c>
      <c r="X14" s="173"/>
      <c r="Y14" s="173"/>
      <c r="Z14" s="173"/>
      <c r="AA14" s="173"/>
      <c r="AB14" s="173"/>
      <c r="AC14" s="173"/>
      <c r="AD14" s="173"/>
      <c r="AE14" s="173"/>
      <c r="AF14" s="173"/>
      <c r="AG14" s="173"/>
      <c r="AH14" s="173"/>
      <c r="AI14" s="173"/>
      <c r="AJ14" s="173"/>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5"/>
      <c r="CG14" s="175"/>
    </row>
    <row r="15" spans="1:85" s="28" customFormat="1" ht="24" customHeight="1">
      <c r="A15" s="165" t="str">
        <f>FRAGEKATALOG!C8</f>
        <v>Soziale Aspekte</v>
      </c>
      <c r="B15" s="166"/>
      <c r="C15" s="166"/>
      <c r="D15" s="166"/>
      <c r="E15" s="177">
        <f>AUSWERTUNG!$V15</f>
        <v>0</v>
      </c>
      <c r="F15" s="178">
        <f>AUSWERTUNG!$V15</f>
        <v>0</v>
      </c>
      <c r="G15" s="178">
        <f>AUSWERTUNG!$V15</f>
        <v>0</v>
      </c>
      <c r="H15" s="178">
        <f>AUSWERTUNG!$V15</f>
        <v>0</v>
      </c>
      <c r="I15" s="178">
        <f>AUSWERTUNG!$V15</f>
        <v>0</v>
      </c>
      <c r="J15" s="178">
        <f>AUSWERTUNG!$V15</f>
        <v>0</v>
      </c>
      <c r="K15" s="178">
        <f>AUSWERTUNG!$V15</f>
        <v>0</v>
      </c>
      <c r="L15" s="178">
        <f>AUSWERTUNG!$V15</f>
        <v>0</v>
      </c>
      <c r="M15" s="178">
        <f>AUSWERTUNG!$V15</f>
        <v>0</v>
      </c>
      <c r="N15" s="178">
        <f>AUSWERTUNG!$V15</f>
        <v>0</v>
      </c>
      <c r="O15" s="178">
        <f>AUSWERTUNG!$V15</f>
        <v>0</v>
      </c>
      <c r="P15" s="178">
        <f>AUSWERTUNG!$V15</f>
        <v>0</v>
      </c>
      <c r="Q15" s="178">
        <f>AUSWERTUNG!$V15</f>
        <v>0</v>
      </c>
      <c r="R15" s="178">
        <f>AUSWERTUNG!$V15</f>
        <v>0</v>
      </c>
      <c r="S15" s="178">
        <f>AUSWERTUNG!$V15</f>
        <v>0</v>
      </c>
      <c r="T15" s="178">
        <f>AUSWERTUNG!$V15</f>
        <v>0</v>
      </c>
      <c r="U15" s="179">
        <f>AUSWERTUNG!$V15</f>
        <v>0</v>
      </c>
      <c r="V15" s="171">
        <f>(FRAGEKATALOG!I9*FRAGEKATALOG!J9+FRAGEKATALOG!I10*FRAGEKATALOG!J10+FRAGEKATALOG!I11*FRAGEKATALOG!J11+FRAGEKATALOG!I12*FRAGEKATALOG!J12)/(FRAGEKATALOG!J9+FRAGEKATALOG!J10+FRAGEKATALOG!J11+FRAGEKATALOG!J12)</f>
        <v>0</v>
      </c>
      <c r="W15" s="172">
        <f>FRAGEKATALOG!J8</f>
        <v>3.75</v>
      </c>
      <c r="X15" s="173"/>
      <c r="Y15" s="173"/>
      <c r="Z15" s="173"/>
      <c r="AA15" s="173"/>
      <c r="AB15" s="173"/>
      <c r="AC15" s="173"/>
      <c r="AD15" s="173"/>
      <c r="AE15" s="173"/>
      <c r="AF15" s="173"/>
      <c r="AG15" s="173"/>
      <c r="AH15" s="173"/>
      <c r="AI15" s="173"/>
      <c r="AJ15" s="173"/>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96"/>
      <c r="CG15" s="96"/>
    </row>
    <row r="16" spans="1:85" s="176" customFormat="1" ht="24" customHeight="1">
      <c r="A16" s="165" t="str">
        <f>FRAGEKATALOG!C13</f>
        <v>Technische Aspekte</v>
      </c>
      <c r="B16" s="166"/>
      <c r="C16" s="166"/>
      <c r="D16" s="166"/>
      <c r="E16" s="180">
        <f>AUSWERTUNG!$V16</f>
        <v>0</v>
      </c>
      <c r="F16" s="169">
        <f>AUSWERTUNG!$V16</f>
        <v>0</v>
      </c>
      <c r="G16" s="169">
        <f>AUSWERTUNG!$V16</f>
        <v>0</v>
      </c>
      <c r="H16" s="169">
        <f>AUSWERTUNG!$V16</f>
        <v>0</v>
      </c>
      <c r="I16" s="169">
        <f>AUSWERTUNG!$V16</f>
        <v>0</v>
      </c>
      <c r="J16" s="169">
        <f>AUSWERTUNG!$V16</f>
        <v>0</v>
      </c>
      <c r="K16" s="169">
        <f>AUSWERTUNG!$V16</f>
        <v>0</v>
      </c>
      <c r="L16" s="169">
        <f>AUSWERTUNG!$V16</f>
        <v>0</v>
      </c>
      <c r="M16" s="169">
        <f>AUSWERTUNG!$V16</f>
        <v>0</v>
      </c>
      <c r="N16" s="169">
        <f>AUSWERTUNG!$V16</f>
        <v>0</v>
      </c>
      <c r="O16" s="169">
        <f>AUSWERTUNG!$V16</f>
        <v>0</v>
      </c>
      <c r="P16" s="169">
        <f>AUSWERTUNG!$V16</f>
        <v>0</v>
      </c>
      <c r="Q16" s="169">
        <f>AUSWERTUNG!$V16</f>
        <v>0</v>
      </c>
      <c r="R16" s="169">
        <f>AUSWERTUNG!$V16</f>
        <v>0</v>
      </c>
      <c r="S16" s="169">
        <f>AUSWERTUNG!$V16</f>
        <v>0</v>
      </c>
      <c r="T16" s="169">
        <f>AUSWERTUNG!$V16</f>
        <v>0</v>
      </c>
      <c r="U16" s="181">
        <f>AUSWERTUNG!$V16</f>
        <v>0</v>
      </c>
      <c r="V16" s="171">
        <f>(FRAGEKATALOG!I14*FRAGEKATALOG!J14+FRAGEKATALOG!I15*FRAGEKATALOG!J15+FRAGEKATALOG!I16*FRAGEKATALOG!J16+FRAGEKATALOG!I17*FRAGEKATALOG!J17+FRAGEKATALOG!I18*FRAGEKATALOG!J18)/(FRAGEKATALOG!J14+FRAGEKATALOG!J15+FRAGEKATALOG!J16+FRAGEKATALOG!J17+FRAGEKATALOG!J18)</f>
        <v>0</v>
      </c>
      <c r="W16" s="172">
        <f>FRAGEKATALOG!J13</f>
        <v>3.2</v>
      </c>
      <c r="X16" s="173"/>
      <c r="Y16" s="173"/>
      <c r="Z16" s="173"/>
      <c r="AA16" s="173"/>
      <c r="AB16" s="173"/>
      <c r="AC16" s="173"/>
      <c r="AD16" s="173"/>
      <c r="AE16" s="173"/>
      <c r="AF16" s="173"/>
      <c r="AG16" s="173"/>
      <c r="AH16" s="173"/>
      <c r="AI16" s="173"/>
      <c r="AJ16" s="173"/>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5"/>
      <c r="CG16" s="175"/>
    </row>
    <row r="17" spans="1:85" s="176" customFormat="1" ht="24" customHeight="1">
      <c r="A17" s="165" t="str">
        <f>FRAGEKATALOG!C19</f>
        <v>Ökonomische Aspekte</v>
      </c>
      <c r="B17" s="166"/>
      <c r="C17" s="166"/>
      <c r="D17" s="166"/>
      <c r="E17" s="177">
        <f>AUSWERTUNG!$V17</f>
        <v>0</v>
      </c>
      <c r="F17" s="178">
        <f>AUSWERTUNG!$V17</f>
        <v>0</v>
      </c>
      <c r="G17" s="178">
        <f>AUSWERTUNG!$V17</f>
        <v>0</v>
      </c>
      <c r="H17" s="178">
        <f>AUSWERTUNG!$V17</f>
        <v>0</v>
      </c>
      <c r="I17" s="178">
        <f>AUSWERTUNG!$V17</f>
        <v>0</v>
      </c>
      <c r="J17" s="178">
        <f>AUSWERTUNG!$V17</f>
        <v>0</v>
      </c>
      <c r="K17" s="178">
        <f>AUSWERTUNG!$V17</f>
        <v>0</v>
      </c>
      <c r="L17" s="178">
        <f>AUSWERTUNG!$V17</f>
        <v>0</v>
      </c>
      <c r="M17" s="178">
        <f>AUSWERTUNG!$V17</f>
        <v>0</v>
      </c>
      <c r="N17" s="178">
        <f>AUSWERTUNG!$V17</f>
        <v>0</v>
      </c>
      <c r="O17" s="178">
        <f>AUSWERTUNG!$V17</f>
        <v>0</v>
      </c>
      <c r="P17" s="178">
        <f>AUSWERTUNG!$V17</f>
        <v>0</v>
      </c>
      <c r="Q17" s="178">
        <f>AUSWERTUNG!$V17</f>
        <v>0</v>
      </c>
      <c r="R17" s="178">
        <f>AUSWERTUNG!$V17</f>
        <v>0</v>
      </c>
      <c r="S17" s="178">
        <f>AUSWERTUNG!$V17</f>
        <v>0</v>
      </c>
      <c r="T17" s="178">
        <f>AUSWERTUNG!$V17</f>
        <v>0</v>
      </c>
      <c r="U17" s="179">
        <f>AUSWERTUNG!$V17</f>
        <v>0</v>
      </c>
      <c r="V17" s="171">
        <f>(FRAGEKATALOG!I20*FRAGEKATALOG!J20+FRAGEKATALOG!I21*FRAGEKATALOG!J21+FRAGEKATALOG!I22*FRAGEKATALOG!J22)/(FRAGEKATALOG!J20+FRAGEKATALOG!J21+FRAGEKATALOG!J22)</f>
        <v>0</v>
      </c>
      <c r="W17" s="172">
        <f>FRAGEKATALOG!J19</f>
        <v>3</v>
      </c>
      <c r="X17" s="173"/>
      <c r="Y17" s="173"/>
      <c r="Z17" s="182"/>
      <c r="AA17" s="173"/>
      <c r="AB17" s="173"/>
      <c r="AC17" s="173"/>
      <c r="AD17" s="173"/>
      <c r="AE17" s="173"/>
      <c r="AF17" s="173"/>
      <c r="AG17" s="173"/>
      <c r="AH17" s="173"/>
      <c r="AI17" s="173"/>
      <c r="AJ17" s="173"/>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5"/>
      <c r="CG17" s="175"/>
    </row>
    <row r="18" spans="1:85" s="28" customFormat="1" ht="24" customHeight="1">
      <c r="A18" s="165" t="str">
        <f>FRAGEKATALOG!C23</f>
        <v>Windmessung</v>
      </c>
      <c r="B18" s="166"/>
      <c r="C18" s="166"/>
      <c r="D18" s="166"/>
      <c r="E18" s="180">
        <f>AUSWERTUNG!$V18</f>
        <v>0</v>
      </c>
      <c r="F18" s="169">
        <f>AUSWERTUNG!$V18</f>
        <v>0</v>
      </c>
      <c r="G18" s="169">
        <f>AUSWERTUNG!$V18</f>
        <v>0</v>
      </c>
      <c r="H18" s="169">
        <f>AUSWERTUNG!$V18</f>
        <v>0</v>
      </c>
      <c r="I18" s="169">
        <f>AUSWERTUNG!$V18</f>
        <v>0</v>
      </c>
      <c r="J18" s="169">
        <f>AUSWERTUNG!$V18</f>
        <v>0</v>
      </c>
      <c r="K18" s="169">
        <f>AUSWERTUNG!$V18</f>
        <v>0</v>
      </c>
      <c r="L18" s="169">
        <f>AUSWERTUNG!$V18</f>
        <v>0</v>
      </c>
      <c r="M18" s="169">
        <f>AUSWERTUNG!$V18</f>
        <v>0</v>
      </c>
      <c r="N18" s="169">
        <f>AUSWERTUNG!$V18</f>
        <v>0</v>
      </c>
      <c r="O18" s="169">
        <f>AUSWERTUNG!$V18</f>
        <v>0</v>
      </c>
      <c r="P18" s="169">
        <f>AUSWERTUNG!$V18</f>
        <v>0</v>
      </c>
      <c r="Q18" s="169">
        <f>AUSWERTUNG!$V18</f>
        <v>0</v>
      </c>
      <c r="R18" s="169">
        <f>AUSWERTUNG!$V18</f>
        <v>0</v>
      </c>
      <c r="S18" s="169">
        <f>AUSWERTUNG!$V18</f>
        <v>0</v>
      </c>
      <c r="T18" s="169">
        <f>AUSWERTUNG!$V18</f>
        <v>0</v>
      </c>
      <c r="U18" s="181">
        <f>AUSWERTUNG!$V18</f>
        <v>0</v>
      </c>
      <c r="V18" s="171">
        <f>(FRAGEKATALOG!I24*FRAGEKATALOG!J24+FRAGEKATALOG!I25*FRAGEKATALOG!J25+FRAGEKATALOG!I26*FRAGEKATALOG!J26)/(FRAGEKATALOG!J24+FRAGEKATALOG!J25+FRAGEKATALOG!J26)</f>
        <v>0</v>
      </c>
      <c r="W18" s="172">
        <f>FRAGEKATALOG!J23</f>
        <v>2.3333333333333335</v>
      </c>
      <c r="X18" s="173"/>
      <c r="Y18" s="173"/>
      <c r="Z18" s="173"/>
      <c r="AA18" s="173"/>
      <c r="AB18" s="173"/>
      <c r="AC18" s="173"/>
      <c r="AD18" s="173"/>
      <c r="AE18" s="173"/>
      <c r="AF18" s="173"/>
      <c r="AG18" s="173"/>
      <c r="AH18" s="173"/>
      <c r="AI18" s="173"/>
      <c r="AJ18" s="173"/>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96"/>
      <c r="CG18" s="96"/>
    </row>
    <row r="19" spans="1:85" s="176" customFormat="1" ht="24" customHeight="1">
      <c r="A19" s="165" t="str">
        <f>FRAGEKATALOG!C27</f>
        <v>Weitere Aspekte</v>
      </c>
      <c r="B19" s="166"/>
      <c r="C19" s="166"/>
      <c r="D19" s="166"/>
      <c r="E19" s="177">
        <f>AUSWERTUNG!$V19</f>
        <v>0</v>
      </c>
      <c r="F19" s="178">
        <f>AUSWERTUNG!$V19</f>
        <v>0</v>
      </c>
      <c r="G19" s="178">
        <f>AUSWERTUNG!$V19</f>
        <v>0</v>
      </c>
      <c r="H19" s="178">
        <f>AUSWERTUNG!$V19</f>
        <v>0</v>
      </c>
      <c r="I19" s="178">
        <f>AUSWERTUNG!$V19</f>
        <v>0</v>
      </c>
      <c r="J19" s="178">
        <f>AUSWERTUNG!$V19</f>
        <v>0</v>
      </c>
      <c r="K19" s="178">
        <f>AUSWERTUNG!$V19</f>
        <v>0</v>
      </c>
      <c r="L19" s="178">
        <f>AUSWERTUNG!$V19</f>
        <v>0</v>
      </c>
      <c r="M19" s="178">
        <f>AUSWERTUNG!$V19</f>
        <v>0</v>
      </c>
      <c r="N19" s="178">
        <f>AUSWERTUNG!$V19</f>
        <v>0</v>
      </c>
      <c r="O19" s="178">
        <f>AUSWERTUNG!$V19</f>
        <v>0</v>
      </c>
      <c r="P19" s="178">
        <f>AUSWERTUNG!$V19</f>
        <v>0</v>
      </c>
      <c r="Q19" s="178">
        <f>AUSWERTUNG!$V19</f>
        <v>0</v>
      </c>
      <c r="R19" s="178">
        <f>AUSWERTUNG!$V19</f>
        <v>0</v>
      </c>
      <c r="S19" s="178">
        <f>AUSWERTUNG!$V19</f>
        <v>0</v>
      </c>
      <c r="T19" s="178">
        <f>AUSWERTUNG!$V19</f>
        <v>0</v>
      </c>
      <c r="U19" s="179">
        <f>AUSWERTUNG!$V19</f>
        <v>0</v>
      </c>
      <c r="V19" s="171">
        <f>(FRAGEKATALOG!I28*FRAGEKATALOG!J28+FRAGEKATALOG!I29*FRAGEKATALOG!J29*-1+FRAGEKATALOG!I30*FRAGEKATALOG!J30*-1+FRAGEKATALOG!I31*FRAGEKATALOG!J31)/(FRAGEKATALOG!J28+FRAGEKATALOG!J29+FRAGEKATALOG!J30+FRAGEKATALOG!J31)</f>
        <v>0</v>
      </c>
      <c r="W19" s="172">
        <f>FRAGEKATALOG!J27</f>
        <v>3</v>
      </c>
      <c r="X19" s="173"/>
      <c r="Y19" s="173"/>
      <c r="Z19" s="173"/>
      <c r="AA19" s="173"/>
      <c r="AB19" s="173"/>
      <c r="AC19" s="173"/>
      <c r="AD19" s="173"/>
      <c r="AE19" s="173"/>
      <c r="AF19" s="173"/>
      <c r="AG19" s="173"/>
      <c r="AH19" s="173"/>
      <c r="AI19" s="173"/>
      <c r="AJ19" s="173"/>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5"/>
      <c r="CG19" s="175"/>
    </row>
    <row r="20" spans="1:83" s="46" customFormat="1" ht="53.25" customHeight="1" hidden="1">
      <c r="A20" s="56"/>
      <c r="B20" s="56"/>
      <c r="C20" s="56"/>
      <c r="D20" s="49"/>
      <c r="E20" s="49"/>
      <c r="F20" s="49"/>
      <c r="G20" s="49"/>
      <c r="H20" s="49"/>
      <c r="I20" s="49"/>
      <c r="J20" s="49"/>
      <c r="K20" s="49"/>
      <c r="L20" s="49"/>
      <c r="M20" s="49"/>
      <c r="N20" s="49"/>
      <c r="O20" s="49"/>
      <c r="P20" s="49"/>
      <c r="Q20" s="49"/>
      <c r="R20" s="49"/>
      <c r="S20" s="49"/>
      <c r="T20" s="74"/>
      <c r="U20" s="49"/>
      <c r="V20" s="77"/>
      <c r="W20" s="118"/>
      <c r="X20" s="48"/>
      <c r="Y20" s="48"/>
      <c r="Z20" s="48"/>
      <c r="AA20" s="48"/>
      <c r="AB20" s="48"/>
      <c r="AC20" s="48"/>
      <c r="AD20" s="48"/>
      <c r="AE20" s="48"/>
      <c r="AF20" s="48"/>
      <c r="AG20" s="48"/>
      <c r="AH20" s="48"/>
      <c r="AI20" s="48"/>
      <c r="AJ20" s="48"/>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row>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sheetData>
  <sheetProtection/>
  <mergeCells count="5">
    <mergeCell ref="A3:U3"/>
    <mergeCell ref="H12:I12"/>
    <mergeCell ref="Q12:R12"/>
    <mergeCell ref="E11:L11"/>
    <mergeCell ref="N11:U11"/>
  </mergeCells>
  <conditionalFormatting sqref="Z19">
    <cfRule type="cellIs" priority="1" dxfId="3" operator="between" stopIfTrue="1">
      <formula>0.25</formula>
      <formula>2</formula>
    </cfRule>
  </conditionalFormatting>
  <conditionalFormatting sqref="M13:M19">
    <cfRule type="cellIs" priority="2" dxfId="19" operator="between" stopIfTrue="1">
      <formula>-2</formula>
      <formula>2</formula>
    </cfRule>
  </conditionalFormatting>
  <conditionalFormatting sqref="L13:L19">
    <cfRule type="cellIs" priority="3" dxfId="9" operator="between" stopIfTrue="1">
      <formula>-0.001</formula>
      <formula>-2</formula>
    </cfRule>
  </conditionalFormatting>
  <conditionalFormatting sqref="H13:H19">
    <cfRule type="cellIs" priority="4" dxfId="9" operator="between" stopIfTrue="1">
      <formula>-1.001</formula>
      <formula>-2</formula>
    </cfRule>
  </conditionalFormatting>
  <conditionalFormatting sqref="N13:N19">
    <cfRule type="cellIs" priority="5" dxfId="3" operator="between" stopIfTrue="1">
      <formula>0.001</formula>
      <formula>2</formula>
    </cfRule>
  </conditionalFormatting>
  <conditionalFormatting sqref="U13:U19">
    <cfRule type="cellIs" priority="6" dxfId="15" operator="between" stopIfTrue="1">
      <formula>1.751</formula>
      <formula>2</formula>
    </cfRule>
  </conditionalFormatting>
  <conditionalFormatting sqref="E13:E19">
    <cfRule type="cellIs" priority="7" dxfId="9" operator="between" stopIfTrue="1">
      <formula>-1.751</formula>
      <formula>-2</formula>
    </cfRule>
  </conditionalFormatting>
  <conditionalFormatting sqref="K13:K19">
    <cfRule type="cellIs" priority="8" dxfId="9" operator="between" stopIfTrue="1">
      <formula>-0.251</formula>
      <formula>-2</formula>
    </cfRule>
  </conditionalFormatting>
  <conditionalFormatting sqref="J13:J19">
    <cfRule type="cellIs" priority="9" dxfId="9" operator="between" stopIfTrue="1">
      <formula>-0.501</formula>
      <formula>-2</formula>
    </cfRule>
  </conditionalFormatting>
  <conditionalFormatting sqref="I13:I19">
    <cfRule type="cellIs" priority="10" dxfId="9" operator="between" stopIfTrue="1">
      <formula>-0.751</formula>
      <formula>-2</formula>
    </cfRule>
  </conditionalFormatting>
  <conditionalFormatting sqref="G13:G19">
    <cfRule type="cellIs" priority="11" dxfId="9" operator="between" stopIfTrue="1">
      <formula>-1.251</formula>
      <formula>-2</formula>
    </cfRule>
  </conditionalFormatting>
  <conditionalFormatting sqref="F13:F19">
    <cfRule type="cellIs" priority="12" dxfId="9" operator="between" stopIfTrue="1">
      <formula>-1.501</formula>
      <formula>-2</formula>
    </cfRule>
  </conditionalFormatting>
  <conditionalFormatting sqref="O13:O19">
    <cfRule type="cellIs" priority="13" dxfId="3" operator="between" stopIfTrue="1">
      <formula>0.251</formula>
      <formula>2</formula>
    </cfRule>
  </conditionalFormatting>
  <conditionalFormatting sqref="P13:P19">
    <cfRule type="cellIs" priority="14" dxfId="3" operator="between" stopIfTrue="1">
      <formula>0.501</formula>
      <formula>2</formula>
    </cfRule>
  </conditionalFormatting>
  <conditionalFormatting sqref="Q13:Q19">
    <cfRule type="cellIs" priority="15" dxfId="3" operator="between" stopIfTrue="1">
      <formula>0.751</formula>
      <formula>2</formula>
    </cfRule>
  </conditionalFormatting>
  <conditionalFormatting sqref="R13:R19">
    <cfRule type="cellIs" priority="16" dxfId="3" operator="between" stopIfTrue="1">
      <formula>1.001</formula>
      <formula>2</formula>
    </cfRule>
  </conditionalFormatting>
  <conditionalFormatting sqref="S13:S19">
    <cfRule type="cellIs" priority="17" dxfId="3" operator="between" stopIfTrue="1">
      <formula>1.251</formula>
      <formula>2</formula>
    </cfRule>
  </conditionalFormatting>
  <conditionalFormatting sqref="T13:T20">
    <cfRule type="cellIs" priority="18" dxfId="3" operator="between" stopIfTrue="1">
      <formula>1.501</formula>
      <formula>2</formula>
    </cfRule>
  </conditionalFormatting>
  <conditionalFormatting sqref="B6:B8">
    <cfRule type="cellIs" priority="19" dxfId="2" operator="equal" stopIfTrue="1">
      <formula>"G"</formula>
    </cfRule>
    <cfRule type="cellIs" priority="20" dxfId="1" operator="equal" stopIfTrue="1">
      <formula>"O"</formula>
    </cfRule>
    <cfRule type="cellIs" priority="21" dxfId="0" operator="equal" stopIfTrue="1">
      <formula>"R"</formula>
    </cfRule>
  </conditionalFormatting>
  <printOptions horizontalCentered="1"/>
  <pageMargins left="0.7874015748031497" right="0.7874015748031497" top="0.8661417322834646" bottom="0.984251968503937" header="0.2755905511811024" footer="0.5118110236220472"/>
  <pageSetup fitToHeight="1" fitToWidth="1" horizontalDpi="600" verticalDpi="600" orientation="portrait" paperSize="9" scale="81" r:id="rId2"/>
  <headerFooter alignWithMargins="0">
    <oddFooter>&amp;L&amp;11Praktischer Leifaden&amp;C&amp;11 3&amp;R&amp;11Windkompass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klimt</dc:creator>
  <cp:keywords/>
  <dc:description/>
  <cp:lastModifiedBy>Klimt</cp:lastModifiedBy>
  <cp:lastPrinted>2008-11-24T08:41:16Z</cp:lastPrinted>
  <dcterms:created xsi:type="dcterms:W3CDTF">1999-09-27T13:41:54Z</dcterms:created>
  <dcterms:modified xsi:type="dcterms:W3CDTF">2011-03-31T08:59:05Z</dcterms:modified>
  <cp:category/>
  <cp:version/>
  <cp:contentType/>
  <cp:contentStatus/>
</cp:coreProperties>
</file>